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Guillermina\Desktop\EJECUCION 2026\"/>
    </mc:Choice>
  </mc:AlternateContent>
  <xr:revisionPtr revIDLastSave="0" documentId="13_ncr:1_{E46A4A51-7E39-4846-A641-C1059F6DD3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. PORTAL FEBRERO" sheetId="1" r:id="rId1"/>
  </sheets>
  <definedNames>
    <definedName name="_xlnm.Print_Area" localSheetId="0">'EJE. PORTAL FEBRERO'!$A$1:$Q$110</definedName>
    <definedName name="_xlnm.Print_Titles" localSheetId="0">'EJE. PORTAL FEBRERO'!$1:$7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G38" i="1"/>
  <c r="D64" i="1"/>
  <c r="D11" i="1"/>
  <c r="D17" i="1"/>
  <c r="D27" i="1"/>
  <c r="D54" i="1"/>
  <c r="C11" i="1"/>
  <c r="C38" i="1"/>
  <c r="C54" i="1"/>
  <c r="C27" i="1"/>
  <c r="C17" i="1"/>
  <c r="C89" i="1" l="1"/>
  <c r="H27" i="1"/>
  <c r="G11" i="1" l="1"/>
  <c r="F17" i="1" l="1"/>
  <c r="K17" i="1" l="1"/>
  <c r="N38" i="1" l="1"/>
  <c r="N11" i="1" l="1"/>
  <c r="M38" i="1" l="1"/>
  <c r="L17" i="1" l="1"/>
  <c r="H17" i="1" l="1"/>
  <c r="F11" i="1" l="1"/>
  <c r="Q25" i="1"/>
  <c r="Q19" i="1"/>
  <c r="Q20" i="1"/>
  <c r="Q21" i="1"/>
  <c r="Q24" i="1"/>
  <c r="M17" i="1" l="1"/>
  <c r="N54" i="1" l="1"/>
  <c r="O54" i="1"/>
  <c r="P54" i="1"/>
  <c r="N27" i="1"/>
  <c r="O27" i="1"/>
  <c r="P27" i="1"/>
  <c r="N17" i="1"/>
  <c r="O17" i="1"/>
  <c r="P17" i="1"/>
  <c r="O11" i="1"/>
  <c r="P11" i="1"/>
  <c r="M54" i="1"/>
  <c r="M27" i="1"/>
  <c r="E54" i="1"/>
  <c r="G54" i="1"/>
  <c r="H54" i="1"/>
  <c r="G27" i="1"/>
  <c r="E17" i="1"/>
  <c r="G17" i="1"/>
  <c r="H11" i="1"/>
  <c r="M11" i="1"/>
  <c r="P64" i="1"/>
  <c r="P69" i="1"/>
  <c r="Q69" i="1" s="1"/>
  <c r="P72" i="1"/>
  <c r="Q72" i="1" s="1"/>
  <c r="O64" i="1"/>
  <c r="N64" i="1"/>
  <c r="M64" i="1"/>
  <c r="L64" i="1"/>
  <c r="K64" i="1"/>
  <c r="J64" i="1"/>
  <c r="I64" i="1"/>
  <c r="G64" i="1"/>
  <c r="F64" i="1"/>
  <c r="E64" i="1"/>
  <c r="Q39" i="1"/>
  <c r="Q88" i="1"/>
  <c r="Q14" i="1"/>
  <c r="Q15" i="1"/>
  <c r="Q22" i="1"/>
  <c r="Q23" i="1"/>
  <c r="Q26" i="1"/>
  <c r="Q35" i="1"/>
  <c r="Q36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6" i="1"/>
  <c r="Q58" i="1"/>
  <c r="Q60" i="1"/>
  <c r="Q61" i="1"/>
  <c r="Q62" i="1"/>
  <c r="Q63" i="1"/>
  <c r="Q65" i="1"/>
  <c r="Q66" i="1"/>
  <c r="Q67" i="1"/>
  <c r="Q68" i="1"/>
  <c r="Q70" i="1"/>
  <c r="Q71" i="1"/>
  <c r="Q73" i="1"/>
  <c r="Q74" i="1"/>
  <c r="Q75" i="1"/>
  <c r="Q77" i="1"/>
  <c r="Q78" i="1"/>
  <c r="Q79" i="1"/>
  <c r="Q80" i="1"/>
  <c r="Q81" i="1"/>
  <c r="Q82" i="1"/>
  <c r="Q83" i="1"/>
  <c r="Q84" i="1"/>
  <c r="Q85" i="1"/>
  <c r="Q86" i="1"/>
  <c r="Q10" i="1"/>
  <c r="Q64" i="1" l="1"/>
  <c r="P76" i="1"/>
  <c r="O76" i="1"/>
  <c r="N76" i="1"/>
  <c r="N89" i="1" s="1"/>
  <c r="Q38" i="1"/>
  <c r="H76" i="1"/>
  <c r="H89" i="1" s="1"/>
  <c r="M76" i="1"/>
  <c r="G76" i="1"/>
  <c r="G89" i="1" s="1"/>
  <c r="L11" i="1"/>
  <c r="M89" i="1" l="1"/>
  <c r="L54" i="1" l="1"/>
  <c r="L27" i="1"/>
  <c r="L76" i="1" l="1"/>
  <c r="L89" i="1" s="1"/>
  <c r="Q18" i="1"/>
  <c r="K27" i="1" l="1"/>
  <c r="K54" i="1" l="1"/>
  <c r="Q55" i="1"/>
  <c r="K11" i="1"/>
  <c r="K76" i="1" l="1"/>
  <c r="K89" i="1" s="1"/>
  <c r="Q57" i="1" l="1"/>
  <c r="J11" i="1"/>
  <c r="Q33" i="1" l="1"/>
  <c r="Q30" i="1"/>
  <c r="J76" i="1" l="1"/>
  <c r="J89" i="1" s="1"/>
  <c r="I27" i="1"/>
  <c r="I11" i="1"/>
  <c r="I17" i="1"/>
  <c r="I54" i="1"/>
  <c r="Q31" i="1"/>
  <c r="F54" i="1"/>
  <c r="Q34" i="1"/>
  <c r="Q32" i="1"/>
  <c r="Q59" i="1" l="1"/>
  <c r="Q17" i="1"/>
  <c r="I76" i="1"/>
  <c r="I89" i="1" s="1"/>
  <c r="Q54" i="1"/>
  <c r="Q29" i="1"/>
  <c r="Q13" i="1"/>
  <c r="F27" i="1" l="1"/>
  <c r="F76" i="1" s="1"/>
  <c r="F89" i="1" s="1"/>
  <c r="Q28" i="1"/>
  <c r="Q16" i="1" l="1"/>
  <c r="E11" i="1" l="1"/>
  <c r="Q11" i="1" s="1"/>
  <c r="Q12" i="1"/>
  <c r="E27" i="1"/>
  <c r="Q37" i="1"/>
  <c r="P87" i="1"/>
  <c r="O87" i="1"/>
  <c r="Q87" i="1" l="1"/>
  <c r="O89" i="1"/>
  <c r="E76" i="1"/>
  <c r="E89" i="1" s="1"/>
  <c r="Q27" i="1"/>
  <c r="P89" i="1"/>
  <c r="Q89" i="1" l="1"/>
  <c r="Q76" i="1"/>
  <c r="L92" i="1"/>
</calcChain>
</file>

<file path=xl/sharedStrings.xml><?xml version="1.0" encoding="utf-8"?>
<sst xmlns="http://schemas.openxmlformats.org/spreadsheetml/2006/main" count="114" uniqueCount="114">
  <si>
    <t>Dirección financiera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</si>
  <si>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</si>
  <si>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</si>
  <si>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</si>
  <si>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</si>
  <si>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</si>
  <si>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</si>
  <si>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</si>
  <si>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</si>
  <si>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</si>
  <si>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</si>
  <si>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</si>
  <si>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</si>
  <si>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</si>
  <si>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</si>
  <si>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</si>
  <si>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</si>
  <si>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</si>
  <si>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</si>
  <si>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</si>
  <si>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</si>
  <si>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</si>
  <si>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</si>
  <si>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</si>
  <si>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</si>
  <si>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</si>
  <si>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</si>
  <si>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</si>
  <si>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</si>
  <si>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</si>
  <si>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</si>
  <si>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</si>
  <si>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</si>
  <si>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</si>
  <si>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</si>
  <si>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</si>
  <si>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</si>
  <si>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</si>
  <si>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</si>
  <si>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</si>
  <si>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</si>
  <si>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</si>
  <si>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</si>
  <si>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</si>
  <si>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</si>
  <si>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</si>
  <si>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</si>
  <si>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</si>
  <si>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</si>
  <si>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</si>
  <si>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</si>
  <si>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</si>
  <si>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</si>
  <si>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</si>
  <si>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</si>
  <si>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</si>
  <si>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</si>
  <si>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</si>
  <si>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</si>
  <si>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</si>
  <si>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</si>
  <si>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</si>
  <si>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</si>
  <si>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</si>
  <si>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</si>
  <si>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</si>
  <si>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</si>
  <si>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</si>
  <si>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</si>
  <si>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</si>
  <si>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</si>
  <si>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</si>
  <si>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</si>
  <si>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</si>
  <si>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</si>
  <si>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</si>
  <si>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</si>
  <si>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</si>
  <si>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</si>
  <si>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</si>
  <si>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</si>
  <si>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</si>
  <si>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</si>
  <si>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</si>
  <si>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</si>
  <si>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</si>
  <si>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</si>
  <si>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</si>
  <si>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</si>
  <si>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</si>
  <si>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</si>
  <si>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</si>
  <si>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</si>
  <si>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</si>
  <si>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</si>
  <si>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</si>
  <si>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</si>
  <si>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</si>
  <si>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</si>
  <si>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 </t>
  </si>
  <si>
    <t>Mayo</t>
  </si>
  <si>
    <t>2.3.7.9-Otros Productos Quimicos y Conexos</t>
  </si>
  <si>
    <t xml:space="preserve">Presupuesto modificado / vigente </t>
  </si>
  <si>
    <t>Presupuesto aprobado</t>
  </si>
  <si>
    <t>6.Fuente: SIGEF</t>
  </si>
  <si>
    <t>MINISTERIO DE DEPÓRTES</t>
  </si>
  <si>
    <t xml:space="preserve">DIRECCION DEL COMISIONADO  NACIONAL DE BEISBOL DE LA REPUBLICA DOMINICANA </t>
  </si>
  <si>
    <t>Edgar Peralta</t>
  </si>
  <si>
    <t>Maria Teresa Lantigua</t>
  </si>
  <si>
    <t xml:space="preserve"> Contadora General </t>
  </si>
  <si>
    <t>Directora Financiera</t>
  </si>
  <si>
    <t>Director Ejecutivo</t>
  </si>
  <si>
    <t xml:space="preserve">Milciades A. Noboa Diaz </t>
  </si>
  <si>
    <t>División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</si>
</sst>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C0A]d&quot; de &quot;mmmm&quot; de &quot;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Verdana"/>
      <family val="2"/>
    </font>
    <font>
      <sz val="11"/>
      <color theme="1"/>
      <name val="Verdana"/>
      <family val="2"/>
    </font>
    <font>
      <sz val="10"/>
      <name val="Verdana"/>
      <family val="2"/>
    </font>
    <font>
      <b/>
      <sz val="11"/>
      <color theme="1"/>
      <name val="Verdana"/>
      <family val="2"/>
    </font>
    <font>
      <sz val="14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43" fontId="0" fillId="0" borderId="0" xfId="1" applyFont="1"/>
    <xf numFmtId="43" fontId="0" fillId="0" borderId="0" xfId="1" applyFont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/>
    <xf numFmtId="0" fontId="7" fillId="0" borderId="0" xfId="0" applyFont="1"/>
    <xf numFmtId="43" fontId="7" fillId="0" borderId="0" xfId="1" applyFont="1"/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3" fontId="10" fillId="0" borderId="0" xfId="1" applyFont="1"/>
    <xf numFmtId="0" fontId="10" fillId="0" borderId="0" xfId="0" applyFont="1"/>
    <xf numFmtId="43" fontId="10" fillId="0" borderId="0" xfId="1" applyFont="1" applyAlignment="1">
      <alignment vertical="center"/>
    </xf>
    <xf numFmtId="0" fontId="4" fillId="0" borderId="0" xfId="2" applyFont="1"/>
    <xf numFmtId="0" fontId="11" fillId="0" borderId="0" xfId="2" applyFont="1"/>
    <xf numFmtId="0" fontId="12" fillId="0" borderId="0" xfId="2" applyFont="1"/>
    <xf numFmtId="43" fontId="10" fillId="0" borderId="0" xfId="1" applyFont="1" applyBorder="1" applyAlignment="1">
      <alignment vertical="center"/>
    </xf>
    <xf numFmtId="43" fontId="0" fillId="4" borderId="0" xfId="1" applyFont="1" applyFill="1"/>
    <xf numFmtId="0" fontId="15" fillId="0" borderId="0" xfId="0" applyFont="1" applyAlignment="1">
      <alignment horizontal="left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vertical="center"/>
    </xf>
    <xf numFmtId="0" fontId="14" fillId="0" borderId="0" xfId="0" applyFont="1"/>
    <xf numFmtId="0" fontId="2" fillId="0" borderId="0" xfId="0" applyFont="1"/>
    <xf numFmtId="43" fontId="15" fillId="0" borderId="0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11" fillId="0" borderId="0" xfId="1" applyFont="1"/>
    <xf numFmtId="43" fontId="3" fillId="0" borderId="0" xfId="1" applyFont="1"/>
    <xf numFmtId="43" fontId="13" fillId="0" borderId="0" xfId="1" applyFont="1"/>
    <xf numFmtId="43" fontId="3" fillId="0" borderId="0" xfId="1" applyFont="1" applyProtection="1">
      <protection locked="0"/>
    </xf>
    <xf numFmtId="43" fontId="11" fillId="0" borderId="0" xfId="1" applyFont="1" applyBorder="1"/>
    <xf numFmtId="43" fontId="12" fillId="0" borderId="0" xfId="1" applyFont="1"/>
    <xf numFmtId="43" fontId="9" fillId="0" borderId="0" xfId="1" applyFont="1"/>
    <xf numFmtId="43" fontId="3" fillId="0" borderId="0" xfId="1" applyFont="1" applyBorder="1"/>
    <xf numFmtId="43" fontId="13" fillId="0" borderId="0" xfId="1" applyFont="1" applyBorder="1"/>
    <xf numFmtId="0" fontId="4" fillId="0" borderId="0" xfId="0" applyFont="1" applyAlignment="1">
      <alignment horizontal="center" vertical="center" wrapText="1"/>
    </xf>
    <xf numFmtId="43" fontId="14" fillId="0" borderId="0" xfId="0" applyNumberFormat="1" applyFont="1"/>
    <xf numFmtId="43" fontId="16" fillId="0" borderId="0" xfId="1" applyFont="1" applyBorder="1" applyAlignment="1">
      <alignment vertical="center"/>
    </xf>
    <xf numFmtId="43" fontId="16" fillId="2" borderId="0" xfId="1" applyFont="1" applyFill="1" applyBorder="1" applyAlignment="1">
      <alignment vertical="center"/>
    </xf>
    <xf numFmtId="43" fontId="4" fillId="0" borderId="0" xfId="1" applyFont="1" applyBorder="1" applyAlignment="1">
      <alignment horizontal="center" vertical="center" wrapText="1"/>
    </xf>
    <xf numFmtId="43" fontId="15" fillId="0" borderId="0" xfId="1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43" fontId="5" fillId="0" borderId="0" xfId="1" applyFont="1"/>
    <xf numFmtId="43" fontId="7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7" fillId="6" borderId="3" xfId="0" applyFont="1" applyFill="1" applyBorder="1" applyAlignment="1">
      <alignment vertical="center" wrapText="1"/>
    </xf>
    <xf numFmtId="43" fontId="17" fillId="6" borderId="3" xfId="1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0" fillId="0" borderId="3" xfId="0" applyNumberFormat="1" applyBorder="1"/>
    <xf numFmtId="43" fontId="16" fillId="0" borderId="3" xfId="1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0" fillId="0" borderId="3" xfId="0" applyBorder="1" applyAlignment="1">
      <alignment horizontal="left" vertical="center" wrapText="1" indent="2"/>
    </xf>
    <xf numFmtId="43" fontId="0" fillId="0" borderId="3" xfId="1" applyFont="1" applyBorder="1" applyAlignment="1">
      <alignment horizontal="left" vertical="center" wrapText="1" indent="2"/>
    </xf>
    <xf numFmtId="43" fontId="0" fillId="0" borderId="3" xfId="1" applyFont="1" applyBorder="1" applyAlignment="1">
      <alignment vertical="center" wrapText="1"/>
    </xf>
    <xf numFmtId="43" fontId="0" fillId="0" borderId="3" xfId="1" applyFont="1" applyBorder="1"/>
    <xf numFmtId="43" fontId="0" fillId="0" borderId="3" xfId="1" applyFont="1" applyBorder="1" applyAlignment="1">
      <alignment vertical="center"/>
    </xf>
    <xf numFmtId="43" fontId="2" fillId="0" borderId="3" xfId="0" applyNumberFormat="1" applyFont="1" applyBorder="1"/>
    <xf numFmtId="43" fontId="2" fillId="0" borderId="3" xfId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43" fontId="0" fillId="0" borderId="3" xfId="1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center" vertical="center" wrapText="1"/>
    </xf>
    <xf numFmtId="43" fontId="16" fillId="5" borderId="3" xfId="1" applyFont="1" applyFill="1" applyBorder="1" applyAlignment="1">
      <alignment vertical="center"/>
    </xf>
    <xf numFmtId="4" fontId="0" fillId="0" borderId="0" xfId="0" applyNumberFormat="1"/>
    <xf numFmtId="4" fontId="0" fillId="0" borderId="3" xfId="0" applyNumberFormat="1" applyBorder="1"/>
    <xf numFmtId="43" fontId="0" fillId="0" borderId="4" xfId="0" applyNumberFormat="1" applyBorder="1"/>
    <xf numFmtId="43" fontId="18" fillId="2" borderId="0" xfId="0" applyNumberFormat="1" applyFont="1" applyFill="1" applyAlignment="1">
      <alignment horizontal="left" vertical="center" wrapText="1"/>
    </xf>
    <xf numFmtId="0" fontId="9" fillId="0" borderId="0" xfId="2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3" fillId="0" borderId="1" xfId="2" applyFont="1" applyBorder="1" applyAlignment="1">
      <alignment horizontal="center"/>
    </xf>
    <xf numFmtId="0" fontId="9" fillId="0" borderId="2" xfId="2" applyFont="1" applyBorder="1" applyAlignment="1" applyProtection="1">
      <alignment horizontal="center"/>
      <protection locked="0"/>
    </xf>
    <xf numFmtId="43" fontId="3" fillId="0" borderId="0" xfId="1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 3" xfId="2" xr:uid="{00000000-0005-0000-0000-000003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theme="4" tint="0.79998168889431442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238699</xdr:colOff>
      <xdr:row>0</xdr:row>
      <xdr:rowOff>0</xdr:rowOff>
    </xdr:from>
    <xdr:to>
      <xdr:col>1</xdr:col>
      <xdr:colOff>3479494</xdr:colOff>
      <xdr:row>7</xdr:row>
      <xdr:rowOff>183614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4986296-2C02-4BC8-881F-5EE172F19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99" y="0"/>
          <a:ext cx="3240795" cy="1689253"/>
        </a:xfrm>
        <a:prstGeom prst="rect">
          <a:avLst/>
        </a:prstGeom>
      </xdr:spPr>
    </xdr:pic>
    <xdr:clientData/>
  </xdr:twoCellAnchor>
  <xdr:twoCellAnchor editAs="oneCell">
    <xdr:from>
      <xdr:col>14</xdr:col>
      <xdr:colOff>725277</xdr:colOff>
      <xdr:row>0</xdr:row>
      <xdr:rowOff>0</xdr:rowOff>
    </xdr:from>
    <xdr:to>
      <xdr:col>17</xdr:col>
      <xdr:colOff>9181</xdr:colOff>
      <xdr:row>7</xdr:row>
      <xdr:rowOff>174433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870FB85-D93E-4480-90C6-73F9D343A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8699" y="0"/>
          <a:ext cx="3314241" cy="16800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B9:Q89" totalsRowShown="0" headerRowDxfId="29" dataDxfId="27" headerRowBorderDxfId="28" headerRowCellStyle="Millares" dataCellStyle="Millares">
  <autoFilter ref="B9:Q89" xr:uid="{00000000-0009-0000-0100-000001000000}"/>
  <tableColumns count="16">
    <tableColumn id="1" xr3:uid="{00000000-0010-0000-0000-000001000000}" name="Detalle"/>
    <tableColumn id="16" xr3:uid="{00000000-0010-0000-0000-000010000000}" name="Presupuesto aprobado" dataCellStyle="Millares"/>
    <tableColumn id="2" xr3:uid="{00000000-0010-0000-0000-000002000000}" name="Presupuesto modificado / vigente " dataDxfId="26" totalsRowDxfId="25"/>
    <tableColumn id="3" xr3:uid="{00000000-0010-0000-0000-000003000000}" name="Enero " totalsRowDxfId="24" dataCellStyle="Millares"/>
    <tableColumn id="4" xr3:uid="{00000000-0010-0000-0000-000004000000}" name="Febrero " dataDxfId="23" totalsRowDxfId="22" dataCellStyle="Millares"/>
    <tableColumn id="5" xr3:uid="{00000000-0010-0000-0000-000005000000}" name="Marzo" dataDxfId="21" totalsRowDxfId="20" dataCellStyle="Millares"/>
    <tableColumn id="6" xr3:uid="{00000000-0010-0000-0000-000006000000}" name="Abril" dataDxfId="19" totalsRowDxfId="18" dataCellStyle="Millares"/>
    <tableColumn id="7" xr3:uid="{00000000-0010-0000-0000-000007000000}" name="Mayo" dataDxfId="17" totalsRowDxfId="16" dataCellStyle="Millares"/>
    <tableColumn id="8" xr3:uid="{00000000-0010-0000-0000-000008000000}" name="Junio" dataDxfId="15" totalsRowDxfId="14" dataCellStyle="Millares"/>
    <tableColumn id="9" xr3:uid="{00000000-0010-0000-0000-000009000000}" name="Julio" dataDxfId="13" totalsRowDxfId="12" dataCellStyle="Millares"/>
    <tableColumn id="10" xr3:uid="{00000000-0010-0000-0000-00000A000000}" name="Agosto" dataDxfId="11" totalsRowDxfId="10" dataCellStyle="Millares"/>
    <tableColumn id="11" xr3:uid="{00000000-0010-0000-0000-00000B000000}" name="Septiembre" dataDxfId="9" totalsRowDxfId="8" dataCellStyle="Millares"/>
    <tableColumn id="12" xr3:uid="{00000000-0010-0000-0000-00000C000000}" name="Octubre " dataDxfId="7" totalsRowDxfId="6" dataCellStyle="Millares"/>
    <tableColumn id="13" xr3:uid="{00000000-0010-0000-0000-00000D000000}" name="Noviembre" dataDxfId="5" totalsRowDxfId="4" dataCellStyle="Millares"/>
    <tableColumn id="14" xr3:uid="{00000000-0010-0000-0000-00000E000000}" name="Diciembre" dataDxfId="3" totalsRowDxfId="2" dataCellStyle="Millares"/>
    <tableColumn id="15" xr3:uid="{00000000-0010-0000-0000-00000F000000}" name="Total " dataDxfId="1" totalsRowDxfId="0" dataCellStyle="Millares">
      <calculatedColumnFormula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calculatedColumnFormula>
    </tableColumn>
  </tableColumns>
  <tableStyleInfo name="TableStyleLight13" showFirstColumn="0" showLastColumn="0" showRowStripes="0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361"/>
  <sheetViews>
    <sheetView showGridLines="0" tabSelected="1" view="pageBreakPreview" topLeftCell="B1" zoomScale="83" zoomScaleNormal="85" zoomScaleSheetLayoutView="83" workbookViewId="0">
      <pane xSplit="1" topLeftCell="C1" activePane="topRight" state="frozen"/>
      <selection activeCell="B1" sqref="B1"/>
      <selection pane="topRight" activeCell="E94" sqref="E94"/>
    </sheetView>
  </sheetViews>
  <sheetFormatPr baseColWidth="10" defaultColWidth="9.109375" defaultRowHeight="14.4" x14ac:dyDescent="0.3"/>
  <cols>
    <col min="1" max="1" width="2.6640625" hidden="1" customWidth="1"/>
    <col min="2" max="2" width="56.44140625" customWidth="1"/>
    <col min="3" max="3" width="26.6640625" style="1" customWidth="1"/>
    <col min="4" max="4" width="22.5546875" customWidth="1"/>
    <col min="5" max="5" width="20.6640625" style="1" customWidth="1"/>
    <col min="6" max="6" width="20.6640625" style="17" customWidth="1"/>
    <col min="7" max="7" width="20.6640625" style="1" customWidth="1"/>
    <col min="8" max="11" width="20.6640625" style="2" customWidth="1"/>
    <col min="12" max="12" width="26.6640625" style="2" customWidth="1"/>
    <col min="13" max="13" width="28.5546875" style="2" customWidth="1"/>
    <col min="14" max="14" width="21.109375" style="2" customWidth="1"/>
    <col min="15" max="15" width="20.33203125" style="2" customWidth="1"/>
    <col min="16" max="16" width="21.6640625" style="2" customWidth="1"/>
    <col min="17" max="17" width="16.6640625" customWidth="1"/>
  </cols>
  <sheetData>
    <row r="1" spans="2:17" ht="17.399999999999999" x14ac:dyDescent="0.3">
      <c r="B1" s="70" t="s">
        <v>105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2:17" ht="17.399999999999999" x14ac:dyDescent="0.3">
      <c r="B2" s="70" t="s">
        <v>106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2:17" ht="18.75" customHeight="1" x14ac:dyDescent="0.3">
      <c r="B3" s="70" t="s">
        <v>0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2:17" ht="18.75" customHeight="1" x14ac:dyDescent="0.3">
      <c r="B4" s="70" t="s">
        <v>113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2:17" ht="15" customHeight="1" x14ac:dyDescent="0.3">
      <c r="B5" s="71" t="s">
        <v>1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2:17" ht="15" customHeight="1" x14ac:dyDescent="0.3">
      <c r="B6" s="72">
        <v>46112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2:17" ht="16.2" x14ac:dyDescent="0.3">
      <c r="B7" s="71" t="s">
        <v>2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2:17" ht="16.2" x14ac:dyDescent="0.3">
      <c r="B8" s="34"/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2:17" ht="54" x14ac:dyDescent="0.3">
      <c r="B9" s="44" t="s">
        <v>3</v>
      </c>
      <c r="C9" s="45" t="s">
        <v>103</v>
      </c>
      <c r="D9" s="46" t="s">
        <v>102</v>
      </c>
      <c r="E9" s="45" t="s">
        <v>5</v>
      </c>
      <c r="F9" s="45" t="s">
        <v>6</v>
      </c>
      <c r="G9" s="45" t="s">
        <v>7</v>
      </c>
      <c r="H9" s="45" t="s">
        <v>8</v>
      </c>
      <c r="I9" s="45" t="s">
        <v>100</v>
      </c>
      <c r="J9" s="45" t="s">
        <v>9</v>
      </c>
      <c r="K9" s="45" t="s">
        <v>10</v>
      </c>
      <c r="L9" s="45" t="s">
        <v>11</v>
      </c>
      <c r="M9" s="45" t="s">
        <v>12</v>
      </c>
      <c r="N9" s="45" t="s">
        <v>13</v>
      </c>
      <c r="O9" s="45" t="s">
        <v>14</v>
      </c>
      <c r="P9" s="45" t="s">
        <v>15</v>
      </c>
      <c r="Q9" s="45" t="s">
        <v>4</v>
      </c>
    </row>
    <row r="10" spans="2:17" x14ac:dyDescent="0.3">
      <c r="B10" s="47" t="s">
        <v>16</v>
      </c>
      <c r="C10" s="48"/>
      <c r="D10" s="49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1" spans="2:17" ht="27.75" customHeight="1" x14ac:dyDescent="0.3">
      <c r="B11" s="47" t="s">
        <v>17</v>
      </c>
      <c r="C11" s="48">
        <f>+C12+C13+C14+C15+C16</f>
        <v>79879604</v>
      </c>
      <c r="D11" s="57">
        <f>+D12+D13+D14+D15+D16</f>
        <v>-10698545</v>
      </c>
      <c r="E11" s="51">
        <f t="shared" ref="E11:N11" si="0">+E12+E13+E16+E14+E15</f>
        <v>5362197.57</v>
      </c>
      <c r="F11" s="51">
        <f t="shared" si="0"/>
        <v>5375846.0499999998</v>
      </c>
      <c r="G11" s="51">
        <f t="shared" si="0"/>
        <v>5559176.1200000001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0</v>
      </c>
      <c r="M11" s="51">
        <f t="shared" si="0"/>
        <v>0</v>
      </c>
      <c r="N11" s="51">
        <f t="shared" si="0"/>
        <v>0</v>
      </c>
      <c r="O11" s="51">
        <f t="shared" ref="O11" si="1">+O12+O13+O16+O14+O15</f>
        <v>0</v>
      </c>
      <c r="P11" s="51">
        <f t="shared" ref="P11" si="2">+P12+P13+P16+P14+P15</f>
        <v>0</v>
      </c>
      <c r="Q1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16297219.740000002</v>
      </c>
    </row>
    <row r="12" spans="2:17" x14ac:dyDescent="0.3">
      <c r="B12" s="52" t="s">
        <v>18</v>
      </c>
      <c r="C12" s="66">
        <v>61096923</v>
      </c>
      <c r="D12" s="67">
        <v>-10698545</v>
      </c>
      <c r="E12" s="65">
        <v>4662571</v>
      </c>
      <c r="F12" s="65">
        <v>4672571</v>
      </c>
      <c r="G12" s="55">
        <v>4866837.26</v>
      </c>
      <c r="H12" s="56"/>
      <c r="I12" s="56"/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14201979.26</v>
      </c>
    </row>
    <row r="13" spans="2:17" x14ac:dyDescent="0.3">
      <c r="B13" s="52" t="s">
        <v>19</v>
      </c>
      <c r="C13" s="66">
        <v>10382073</v>
      </c>
      <c r="D13" s="65"/>
      <c r="E13" s="54">
        <v>0</v>
      </c>
      <c r="F13" s="54"/>
      <c r="G13" s="55"/>
      <c r="H13" s="56"/>
      <c r="I13" s="56"/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4" spans="2:17" x14ac:dyDescent="0.3">
      <c r="B14" s="52" t="s">
        <v>20</v>
      </c>
      <c r="C14" s="66"/>
      <c r="D14" s="67"/>
      <c r="E14" s="54">
        <v>0</v>
      </c>
      <c r="F14" s="54">
        <v>0</v>
      </c>
      <c r="G14" s="55"/>
      <c r="H14" s="56"/>
      <c r="I14" s="56">
        <v>0</v>
      </c>
      <c r="J14" s="56"/>
      <c r="K14" s="56">
        <v>0</v>
      </c>
      <c r="L14" s="56"/>
      <c r="M14" s="56">
        <v>0</v>
      </c>
      <c r="N14" s="56"/>
      <c r="O14" s="56"/>
      <c r="P14" s="56"/>
      <c r="Q1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5" spans="2:17" x14ac:dyDescent="0.3">
      <c r="B15" s="52" t="s">
        <v>21</v>
      </c>
      <c r="C15" s="66"/>
      <c r="D15" s="66"/>
      <c r="E15" s="54">
        <v>0</v>
      </c>
      <c r="F15" s="54">
        <v>0</v>
      </c>
      <c r="G15" s="55"/>
      <c r="H15" s="56"/>
      <c r="I15" s="56">
        <v>0</v>
      </c>
      <c r="J15" s="56"/>
      <c r="K15" s="56"/>
      <c r="L15" s="56">
        <v>0</v>
      </c>
      <c r="M15" s="56">
        <v>0</v>
      </c>
      <c r="N15" s="56"/>
      <c r="O15" s="56"/>
      <c r="P15" s="56"/>
      <c r="Q1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6" spans="2:17" x14ac:dyDescent="0.3">
      <c r="B16" s="52" t="s">
        <v>22</v>
      </c>
      <c r="C16" s="66">
        <v>8400608</v>
      </c>
      <c r="D16" s="65"/>
      <c r="E16" s="65">
        <v>699626.57</v>
      </c>
      <c r="F16" s="65">
        <v>703275.05</v>
      </c>
      <c r="G16" s="55">
        <v>692338.86</v>
      </c>
      <c r="H16" s="56"/>
      <c r="I16" s="56"/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2095240.48</v>
      </c>
    </row>
    <row r="17" spans="2:17" ht="31.5" customHeight="1" x14ac:dyDescent="0.3">
      <c r="B17" s="47" t="s">
        <v>23</v>
      </c>
      <c r="C17" s="48">
        <f>+C18+C19+C20+C21+C22+C23+C24+C25+C26</f>
        <v>10721895</v>
      </c>
      <c r="D17" s="57">
        <f>+D18+D19+D20+D21+D22+D23+D24+D25+D26</f>
        <v>-1794141</v>
      </c>
      <c r="E17" s="51">
        <f>+E18+E19+E20+E21+E24+E25+E23+E22+E26</f>
        <v>184088.84</v>
      </c>
      <c r="F17" s="51">
        <f>+F18+F19+F20+F21+F24+F25+F23+F22+F26</f>
        <v>752834.59000000008</v>
      </c>
      <c r="G17" s="51">
        <f t="shared" ref="G17:P17" si="3">+G18+G19+G20+G21+G24+G25+G23+G22+G26</f>
        <v>579932.31000000006</v>
      </c>
      <c r="H17" s="51">
        <f t="shared" si="3"/>
        <v>0</v>
      </c>
      <c r="I17" s="51">
        <f t="shared" si="3"/>
        <v>0</v>
      </c>
      <c r="J17" s="51">
        <v>0</v>
      </c>
      <c r="K17" s="51">
        <f>+K18+K19+K20+K21+K24+K25+K23+K22+K26</f>
        <v>0</v>
      </c>
      <c r="L17" s="51">
        <f t="shared" si="3"/>
        <v>0</v>
      </c>
      <c r="M17" s="51">
        <f t="shared" si="3"/>
        <v>0</v>
      </c>
      <c r="N17" s="51">
        <f t="shared" si="3"/>
        <v>0</v>
      </c>
      <c r="O17" s="51">
        <f t="shared" si="3"/>
        <v>0</v>
      </c>
      <c r="P17" s="51">
        <f t="shared" si="3"/>
        <v>0</v>
      </c>
      <c r="Q1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1516855.7400000002</v>
      </c>
    </row>
    <row r="18" spans="2:17" x14ac:dyDescent="0.3">
      <c r="B18" s="52" t="s">
        <v>24</v>
      </c>
      <c r="C18" s="53">
        <v>3939095</v>
      </c>
      <c r="D18" s="49">
        <v>-1700000</v>
      </c>
      <c r="E18" s="65">
        <v>151251.34</v>
      </c>
      <c r="F18" s="54">
        <v>96526.5</v>
      </c>
      <c r="G18" s="54">
        <v>185932.31</v>
      </c>
      <c r="H18" s="54"/>
      <c r="I18" s="54"/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433710.15</v>
      </c>
    </row>
    <row r="19" spans="2:17" x14ac:dyDescent="0.3">
      <c r="B19" s="52" t="s">
        <v>25</v>
      </c>
      <c r="C19" s="66">
        <v>110000</v>
      </c>
      <c r="D19" s="66">
        <v>100000</v>
      </c>
      <c r="E19" s="54">
        <v>0</v>
      </c>
      <c r="F19" s="54">
        <v>0</v>
      </c>
      <c r="G19" s="54">
        <v>0</v>
      </c>
      <c r="H19" s="54">
        <v>0</v>
      </c>
      <c r="I19" s="54"/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0" spans="2:17" x14ac:dyDescent="0.3">
      <c r="B20" s="52" t="s">
        <v>26</v>
      </c>
      <c r="C20" s="66">
        <v>600000</v>
      </c>
      <c r="D20" s="66">
        <v>123359</v>
      </c>
      <c r="E20" s="65">
        <v>20300</v>
      </c>
      <c r="F20" s="54">
        <v>137305.70000000001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157605.70000000001</v>
      </c>
    </row>
    <row r="21" spans="2:17" ht="18" customHeight="1" x14ac:dyDescent="0.3">
      <c r="B21" s="52" t="s">
        <v>27</v>
      </c>
      <c r="C21" s="53">
        <v>3600000</v>
      </c>
      <c r="D21" s="49">
        <v>-1900000</v>
      </c>
      <c r="E21" s="54">
        <v>0</v>
      </c>
      <c r="F21" s="54">
        <v>69002.39</v>
      </c>
      <c r="G21" s="54">
        <v>146000</v>
      </c>
      <c r="H21" s="54">
        <v>0</v>
      </c>
      <c r="I21" s="54"/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215002.39</v>
      </c>
    </row>
    <row r="22" spans="2:17" x14ac:dyDescent="0.3">
      <c r="B22" s="52" t="s">
        <v>28</v>
      </c>
      <c r="C22" s="53"/>
      <c r="D22" s="49"/>
      <c r="E22" s="54">
        <v>0</v>
      </c>
      <c r="F22" s="54"/>
      <c r="G22" s="54"/>
      <c r="H22" s="54"/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3" spans="2:17" x14ac:dyDescent="0.3">
      <c r="B23" s="52" t="s">
        <v>29</v>
      </c>
      <c r="C23" s="53"/>
      <c r="D23" s="49"/>
      <c r="E23" s="54"/>
      <c r="F23" s="54"/>
      <c r="G23" s="54"/>
      <c r="H23" s="54"/>
      <c r="I23" s="54"/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4" spans="2:17" ht="28.8" x14ac:dyDescent="0.3">
      <c r="B24" s="52" t="s">
        <v>30</v>
      </c>
      <c r="C24" s="66">
        <v>200000</v>
      </c>
      <c r="D24" s="49">
        <v>452500</v>
      </c>
      <c r="E24" s="54">
        <v>0</v>
      </c>
      <c r="F24" s="54"/>
      <c r="G24" s="54">
        <v>248000</v>
      </c>
      <c r="H24" s="54"/>
      <c r="I24" s="54"/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248000</v>
      </c>
    </row>
    <row r="25" spans="2:17" ht="28.8" x14ac:dyDescent="0.3">
      <c r="B25" s="52" t="s">
        <v>31</v>
      </c>
      <c r="C25" s="66">
        <v>300000</v>
      </c>
      <c r="D25" s="65">
        <v>30000</v>
      </c>
      <c r="E25" s="54">
        <v>0</v>
      </c>
      <c r="F25" s="54"/>
      <c r="G25" s="54"/>
      <c r="H25" s="54"/>
      <c r="I25" s="54"/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6" spans="2:17" x14ac:dyDescent="0.3">
      <c r="B26" s="52" t="s">
        <v>32</v>
      </c>
      <c r="C26" s="53">
        <v>1972800</v>
      </c>
      <c r="D26" s="49">
        <v>1100000</v>
      </c>
      <c r="E26" s="65">
        <v>12537.5</v>
      </c>
      <c r="F26" s="54">
        <v>450000</v>
      </c>
      <c r="G26" s="54"/>
      <c r="H26" s="54">
        <v>0</v>
      </c>
      <c r="I26" s="54"/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462537.5</v>
      </c>
    </row>
    <row r="27" spans="2:17" x14ac:dyDescent="0.3">
      <c r="B27" s="47" t="s">
        <v>33</v>
      </c>
      <c r="C27" s="48">
        <f>+C28+C29+C30+C31+C32+C33+C34+C35+C36+C37</f>
        <v>12530959</v>
      </c>
      <c r="D27" s="57">
        <f>+D28+D29+D30+D31+D32+D33+D34+D35+D36+D37</f>
        <v>1604141</v>
      </c>
      <c r="E27" s="51">
        <f t="shared" ref="E27:L27" si="4">+E28+E29+E30+E31+E32+E33+E34+E35+E36+E37</f>
        <v>3071.88</v>
      </c>
      <c r="F27" s="51">
        <f t="shared" si="4"/>
        <v>237310.66</v>
      </c>
      <c r="G27" s="51">
        <f t="shared" si="4"/>
        <v>1234935.17</v>
      </c>
      <c r="H27" s="51">
        <f t="shared" si="4"/>
        <v>0</v>
      </c>
      <c r="I27" s="51">
        <f t="shared" si="4"/>
        <v>0</v>
      </c>
      <c r="J27" s="51">
        <v>0</v>
      </c>
      <c r="K27" s="51">
        <f t="shared" si="4"/>
        <v>0</v>
      </c>
      <c r="L27" s="51">
        <f t="shared" si="4"/>
        <v>0</v>
      </c>
      <c r="M27" s="51">
        <f>+M28+M29+M30+M31+M32+M33+M34+M35+M36+M37</f>
        <v>0</v>
      </c>
      <c r="N27" s="51">
        <f t="shared" ref="N27:P27" si="5">+N28+N29+N30+N31+N32+N33+N34+N35+N36+N37</f>
        <v>0</v>
      </c>
      <c r="O27" s="51">
        <f t="shared" si="5"/>
        <v>0</v>
      </c>
      <c r="P27" s="51">
        <f t="shared" si="5"/>
        <v>0</v>
      </c>
      <c r="Q2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1475317.71</v>
      </c>
    </row>
    <row r="28" spans="2:17" x14ac:dyDescent="0.3">
      <c r="B28" s="52" t="s">
        <v>34</v>
      </c>
      <c r="C28" s="53">
        <v>140000</v>
      </c>
      <c r="D28" s="49">
        <v>200000</v>
      </c>
      <c r="E28" s="65">
        <v>3071.88</v>
      </c>
      <c r="F28" s="54">
        <v>5996.88</v>
      </c>
      <c r="G28" s="54"/>
      <c r="H28" s="54"/>
      <c r="I28" s="54"/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9068.76</v>
      </c>
    </row>
    <row r="29" spans="2:17" x14ac:dyDescent="0.3">
      <c r="B29" s="52" t="s">
        <v>35</v>
      </c>
      <c r="C29" s="53">
        <v>100000</v>
      </c>
      <c r="D29" s="49">
        <v>141064</v>
      </c>
      <c r="E29" s="54">
        <v>0</v>
      </c>
      <c r="F29" s="54">
        <v>0</v>
      </c>
      <c r="G29" s="54"/>
      <c r="H29" s="54">
        <v>0</v>
      </c>
      <c r="I29" s="54"/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0" spans="2:17" x14ac:dyDescent="0.3">
      <c r="B30" s="52" t="s">
        <v>36</v>
      </c>
      <c r="C30" s="53">
        <v>680000</v>
      </c>
      <c r="D30" s="49"/>
      <c r="E30" s="54">
        <v>0</v>
      </c>
      <c r="F30" s="54"/>
      <c r="G30" s="54">
        <v>28686.1</v>
      </c>
      <c r="H30" s="54"/>
      <c r="I30" s="54"/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28686.1</v>
      </c>
    </row>
    <row r="31" spans="2:17" x14ac:dyDescent="0.3">
      <c r="B31" s="52" t="s">
        <v>37</v>
      </c>
      <c r="C31" s="65"/>
      <c r="D31" s="49"/>
      <c r="E31" s="54"/>
      <c r="F31" s="54"/>
      <c r="G31" s="54"/>
      <c r="H31" s="54"/>
      <c r="I31" s="54"/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2" spans="2:17" ht="33" customHeight="1" x14ac:dyDescent="0.3">
      <c r="B32" s="52" t="s">
        <v>38</v>
      </c>
      <c r="C32" s="53"/>
      <c r="D32" s="49">
        <v>2900</v>
      </c>
      <c r="E32" s="54">
        <v>0</v>
      </c>
      <c r="F32" s="54">
        <v>0</v>
      </c>
      <c r="G32" s="54"/>
      <c r="H32" s="54"/>
      <c r="I32" s="54"/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3" spans="2:17" ht="28.8" x14ac:dyDescent="0.3">
      <c r="B33" s="52" t="s">
        <v>39</v>
      </c>
      <c r="C33" s="53">
        <v>25000</v>
      </c>
      <c r="D33" s="49">
        <v>4000</v>
      </c>
      <c r="E33" s="54">
        <v>0</v>
      </c>
      <c r="F33" s="54">
        <v>0</v>
      </c>
      <c r="G33" s="54">
        <v>3899.99</v>
      </c>
      <c r="H33" s="54"/>
      <c r="I33" s="54"/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3899.99</v>
      </c>
    </row>
    <row r="34" spans="2:17" ht="28.8" x14ac:dyDescent="0.3">
      <c r="B34" s="52" t="s">
        <v>40</v>
      </c>
      <c r="C34" s="65">
        <v>3600000</v>
      </c>
      <c r="D34" s="49"/>
      <c r="E34" s="54">
        <v>0</v>
      </c>
      <c r="F34" s="54"/>
      <c r="G34" s="54">
        <v>681500</v>
      </c>
      <c r="H34" s="54"/>
      <c r="I34" s="54"/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681500</v>
      </c>
    </row>
    <row r="35" spans="2:17" x14ac:dyDescent="0.3">
      <c r="B35" s="52" t="s">
        <v>101</v>
      </c>
      <c r="C35" s="53"/>
      <c r="D35" s="49"/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6" spans="2:17" ht="28.8" x14ac:dyDescent="0.3">
      <c r="B36" s="52" t="s">
        <v>41</v>
      </c>
      <c r="C36" s="53"/>
      <c r="D36" s="49"/>
      <c r="E36" s="54">
        <v>0</v>
      </c>
      <c r="F36" s="54">
        <v>0</v>
      </c>
      <c r="G36" s="54">
        <v>0</v>
      </c>
      <c r="H36" s="54">
        <v>0</v>
      </c>
      <c r="I36" s="54"/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7" spans="2:17" x14ac:dyDescent="0.3">
      <c r="B37" s="52" t="s">
        <v>42</v>
      </c>
      <c r="C37" s="65">
        <v>7985959</v>
      </c>
      <c r="D37" s="49">
        <v>1256177</v>
      </c>
      <c r="E37" s="54">
        <v>0</v>
      </c>
      <c r="F37" s="54">
        <v>231313.78</v>
      </c>
      <c r="G37" s="54">
        <v>520849.08</v>
      </c>
      <c r="H37" s="54"/>
      <c r="I37" s="54"/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752162.86</v>
      </c>
    </row>
    <row r="38" spans="2:17" s="22" customFormat="1" x14ac:dyDescent="0.3">
      <c r="B38" s="47" t="s">
        <v>43</v>
      </c>
      <c r="C38" s="48">
        <f>+C39+C40+C41+C42+C43+C44+C45+C46+C47+C48+C49+C50</f>
        <v>0</v>
      </c>
      <c r="D38" s="57">
        <f>+D39+D40+D41+D42+D43+D44+D45+D46+D47+D48+D49+D50</f>
        <v>18389352</v>
      </c>
      <c r="E38" s="58">
        <v>0</v>
      </c>
      <c r="F38" s="58">
        <v>0</v>
      </c>
      <c r="G38" s="58">
        <f>+G39+G40+G41+G42+G43+G44+G45</f>
        <v>18389352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f>SUBTOTAL(109,M39:M45)</f>
        <v>0</v>
      </c>
      <c r="N38" s="58">
        <f>SUBTOTAL(109,N39:N45)</f>
        <v>0</v>
      </c>
      <c r="O38" s="58">
        <v>0</v>
      </c>
      <c r="P38" s="58">
        <v>0</v>
      </c>
      <c r="Q3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18389352</v>
      </c>
    </row>
    <row r="39" spans="2:17" x14ac:dyDescent="0.3">
      <c r="B39" s="52" t="s">
        <v>44</v>
      </c>
      <c r="C39" s="53">
        <v>0</v>
      </c>
      <c r="D39" s="49">
        <v>18389352</v>
      </c>
      <c r="E39" s="54">
        <v>0</v>
      </c>
      <c r="F39" s="54">
        <v>0</v>
      </c>
      <c r="G39" s="54">
        <v>18389352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18389352</v>
      </c>
    </row>
    <row r="40" spans="2:17" ht="28.8" x14ac:dyDescent="0.3">
      <c r="B40" s="52" t="s">
        <v>45</v>
      </c>
      <c r="C40" s="53"/>
      <c r="D40" s="49"/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1" spans="2:17" ht="28.8" x14ac:dyDescent="0.3">
      <c r="B41" s="52" t="s">
        <v>46</v>
      </c>
      <c r="C41" s="53"/>
      <c r="D41" s="49"/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2" spans="2:17" ht="28.8" x14ac:dyDescent="0.3">
      <c r="B42" s="52" t="s">
        <v>47</v>
      </c>
      <c r="C42" s="53"/>
      <c r="D42" s="49"/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3" spans="2:17" ht="28.8" x14ac:dyDescent="0.3">
      <c r="B43" s="52" t="s">
        <v>48</v>
      </c>
      <c r="C43" s="53"/>
      <c r="D43" s="49"/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4" spans="2:17" x14ac:dyDescent="0.3">
      <c r="B44" s="52" t="s">
        <v>49</v>
      </c>
      <c r="C44" s="53"/>
      <c r="D44" s="49"/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5" spans="2:17" ht="28.8" x14ac:dyDescent="0.3">
      <c r="B45" s="52" t="s">
        <v>50</v>
      </c>
      <c r="C45" s="53"/>
      <c r="D45" s="49"/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6" spans="2:17" ht="33.75" customHeight="1" x14ac:dyDescent="0.3">
      <c r="B46" s="59" t="s">
        <v>51</v>
      </c>
      <c r="C46" s="60"/>
      <c r="D46" s="49"/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7" spans="2:17" x14ac:dyDescent="0.3">
      <c r="B47" s="52" t="s">
        <v>52</v>
      </c>
      <c r="C47" s="53"/>
      <c r="D47" s="49"/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8" spans="2:17" ht="28.8" x14ac:dyDescent="0.3">
      <c r="B48" s="52" t="s">
        <v>53</v>
      </c>
      <c r="C48" s="53"/>
      <c r="D48" s="49"/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9" spans="2:17" ht="28.8" x14ac:dyDescent="0.3">
      <c r="B49" s="52" t="s">
        <v>54</v>
      </c>
      <c r="C49" s="53"/>
      <c r="D49" s="49"/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0" spans="2:17" ht="28.8" x14ac:dyDescent="0.3">
      <c r="B50" s="52" t="s">
        <v>55</v>
      </c>
      <c r="C50" s="53"/>
      <c r="D50" s="49"/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1" spans="2:17" ht="28.8" x14ac:dyDescent="0.3">
      <c r="B51" s="52" t="s">
        <v>56</v>
      </c>
      <c r="C51" s="53"/>
      <c r="D51" s="49"/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2" spans="2:17" x14ac:dyDescent="0.3">
      <c r="B52" s="52" t="s">
        <v>57</v>
      </c>
      <c r="C52" s="53"/>
      <c r="D52" s="49"/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3" spans="2:17" ht="28.8" x14ac:dyDescent="0.3">
      <c r="B53" s="52" t="s">
        <v>58</v>
      </c>
      <c r="C53" s="53"/>
      <c r="D53" s="49"/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4" spans="2:17" x14ac:dyDescent="0.3">
      <c r="B54" s="47" t="s">
        <v>59</v>
      </c>
      <c r="C54" s="48">
        <f>+C55+C56+C57+C58+C59+C60+C61+C62+C63</f>
        <v>800000</v>
      </c>
      <c r="D54" s="57">
        <f>+D55+D56+D57+D58+D59+D60+D61+D62+D63</f>
        <v>190000</v>
      </c>
      <c r="E54" s="51">
        <f t="shared" ref="E54:L54" si="6">+E55+E56+E57+E58+E59+E60+E61+E62</f>
        <v>0</v>
      </c>
      <c r="F54" s="51">
        <f t="shared" si="6"/>
        <v>0</v>
      </c>
      <c r="G54" s="51">
        <f t="shared" si="6"/>
        <v>223215.03</v>
      </c>
      <c r="H54" s="51">
        <f t="shared" si="6"/>
        <v>0</v>
      </c>
      <c r="I54" s="51">
        <f t="shared" si="6"/>
        <v>0</v>
      </c>
      <c r="J54" s="51">
        <v>0</v>
      </c>
      <c r="K54" s="51">
        <f t="shared" si="6"/>
        <v>0</v>
      </c>
      <c r="L54" s="51">
        <f t="shared" si="6"/>
        <v>0</v>
      </c>
      <c r="M54" s="51">
        <f>+M55+M56+M57+M58+M59+M60+M61+M62</f>
        <v>0</v>
      </c>
      <c r="N54" s="51">
        <f t="shared" ref="N54:P54" si="7">+N55+N56+N57+N58+N59+N60+N61+N62</f>
        <v>0</v>
      </c>
      <c r="O54" s="51">
        <f t="shared" si="7"/>
        <v>0</v>
      </c>
      <c r="P54" s="51">
        <f t="shared" si="7"/>
        <v>0</v>
      </c>
      <c r="Q5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223215.03</v>
      </c>
    </row>
    <row r="55" spans="2:17" x14ac:dyDescent="0.3">
      <c r="B55" s="52" t="s">
        <v>60</v>
      </c>
      <c r="C55" s="65">
        <v>700000</v>
      </c>
      <c r="D55" s="49"/>
      <c r="E55" s="54">
        <v>0</v>
      </c>
      <c r="F55" s="54">
        <v>0</v>
      </c>
      <c r="G55" s="54">
        <v>47908</v>
      </c>
      <c r="H55" s="54">
        <v>0</v>
      </c>
      <c r="I55" s="54"/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47908</v>
      </c>
    </row>
    <row r="56" spans="2:17" x14ac:dyDescent="0.3">
      <c r="B56" s="52" t="s">
        <v>61</v>
      </c>
      <c r="C56" s="53">
        <v>50000</v>
      </c>
      <c r="D56" s="49">
        <v>190000</v>
      </c>
      <c r="E56" s="54">
        <v>0</v>
      </c>
      <c r="F56" s="54">
        <v>0</v>
      </c>
      <c r="G56" s="54">
        <v>175307.03</v>
      </c>
      <c r="H56" s="54"/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175307.03</v>
      </c>
    </row>
    <row r="57" spans="2:17" x14ac:dyDescent="0.3">
      <c r="B57" s="52" t="s">
        <v>62</v>
      </c>
      <c r="C57" s="53"/>
      <c r="D57" s="49"/>
      <c r="E57" s="54">
        <v>0</v>
      </c>
      <c r="F57" s="54">
        <v>0</v>
      </c>
      <c r="G57" s="54"/>
      <c r="H57" s="54"/>
      <c r="I57" s="54"/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8" spans="2:17" ht="28.8" x14ac:dyDescent="0.3">
      <c r="B58" s="52" t="s">
        <v>63</v>
      </c>
      <c r="C58" s="53"/>
      <c r="D58" s="49"/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9" spans="2:17" x14ac:dyDescent="0.3">
      <c r="B59" s="52" t="s">
        <v>64</v>
      </c>
      <c r="C59" s="53">
        <v>50000</v>
      </c>
      <c r="D59" s="49"/>
      <c r="E59" s="54">
        <v>0</v>
      </c>
      <c r="F59" s="54">
        <v>0</v>
      </c>
      <c r="G59" s="54"/>
      <c r="H59" s="54">
        <v>0</v>
      </c>
      <c r="I59" s="54"/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0" spans="2:17" x14ac:dyDescent="0.3">
      <c r="B60" s="52" t="s">
        <v>65</v>
      </c>
      <c r="C60" s="55"/>
      <c r="D60" s="49"/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1" spans="2:17" x14ac:dyDescent="0.3">
      <c r="B61" s="52" t="s">
        <v>66</v>
      </c>
      <c r="C61" s="53"/>
      <c r="D61" s="49"/>
      <c r="E61" s="54">
        <v>0</v>
      </c>
      <c r="F61" s="54">
        <v>0</v>
      </c>
      <c r="G61" s="54">
        <v>0</v>
      </c>
      <c r="H61" s="54"/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2" spans="2:17" x14ac:dyDescent="0.3">
      <c r="B62" s="52" t="s">
        <v>67</v>
      </c>
      <c r="C62" s="53"/>
      <c r="D62" s="49"/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3" spans="2:17" ht="28.8" x14ac:dyDescent="0.3">
      <c r="B63" s="52" t="s">
        <v>68</v>
      </c>
      <c r="C63" s="53"/>
      <c r="D63" s="49"/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4" spans="2:17" x14ac:dyDescent="0.3">
      <c r="B64" s="47" t="s">
        <v>69</v>
      </c>
      <c r="C64" s="48"/>
      <c r="D64" s="57">
        <f>+D65+D66+D67+D68</f>
        <v>10698545</v>
      </c>
      <c r="E64" s="54">
        <f>+E65+E66+E67+E68</f>
        <v>0</v>
      </c>
      <c r="F64" s="54">
        <f t="shared" ref="F64:O64" si="8">+F65+F66+F67+F68</f>
        <v>0</v>
      </c>
      <c r="G64" s="54">
        <f t="shared" si="8"/>
        <v>0</v>
      </c>
      <c r="H64" s="54">
        <v>0</v>
      </c>
      <c r="I64" s="54">
        <f t="shared" si="8"/>
        <v>0</v>
      </c>
      <c r="J64" s="54">
        <f t="shared" si="8"/>
        <v>0</v>
      </c>
      <c r="K64" s="54">
        <f t="shared" si="8"/>
        <v>0</v>
      </c>
      <c r="L64" s="54">
        <f t="shared" si="8"/>
        <v>0</v>
      </c>
      <c r="M64" s="54">
        <f t="shared" si="8"/>
        <v>0</v>
      </c>
      <c r="N64" s="54">
        <f t="shared" si="8"/>
        <v>0</v>
      </c>
      <c r="O64" s="54">
        <f t="shared" si="8"/>
        <v>0</v>
      </c>
      <c r="P64" s="54">
        <f>+P65+P66+P67+P68</f>
        <v>0</v>
      </c>
      <c r="Q6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5" spans="2:17" x14ac:dyDescent="0.3">
      <c r="B65" s="52" t="s">
        <v>70</v>
      </c>
      <c r="C65" s="53"/>
      <c r="D65" s="49">
        <v>10698545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6" spans="2:17" x14ac:dyDescent="0.3">
      <c r="B66" s="52" t="s">
        <v>71</v>
      </c>
      <c r="C66" s="53"/>
      <c r="D66" s="49"/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7" spans="2:17" x14ac:dyDescent="0.3">
      <c r="B67" s="52" t="s">
        <v>72</v>
      </c>
      <c r="C67" s="53"/>
      <c r="D67" s="49"/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8" spans="2:17" ht="28.8" x14ac:dyDescent="0.3">
      <c r="B68" s="52" t="s">
        <v>73</v>
      </c>
      <c r="C68" s="53"/>
      <c r="D68" s="49"/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9" spans="2:17" ht="28.8" x14ac:dyDescent="0.3">
      <c r="B69" s="47" t="s">
        <v>74</v>
      </c>
      <c r="C69" s="48"/>
      <c r="D69" s="49"/>
      <c r="E69" s="58"/>
      <c r="F69" s="58">
        <v>0</v>
      </c>
      <c r="G69" s="55"/>
      <c r="H69" s="56"/>
      <c r="I69" s="56">
        <v>0</v>
      </c>
      <c r="J69" s="56"/>
      <c r="K69" s="56">
        <v>0</v>
      </c>
      <c r="L69" s="56">
        <v>0</v>
      </c>
      <c r="M69" s="56"/>
      <c r="N69" s="56"/>
      <c r="O69" s="56">
        <v>0</v>
      </c>
      <c r="P69" s="56">
        <f>+P70+P71</f>
        <v>0</v>
      </c>
      <c r="Q6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0" spans="2:17" x14ac:dyDescent="0.3">
      <c r="B70" s="52" t="s">
        <v>75</v>
      </c>
      <c r="C70" s="53"/>
      <c r="D70" s="49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1" spans="2:17" ht="28.8" x14ac:dyDescent="0.3">
      <c r="B71" s="52" t="s">
        <v>76</v>
      </c>
      <c r="C71" s="53"/>
      <c r="D71" s="49"/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2" spans="2:17" x14ac:dyDescent="0.3">
      <c r="B72" s="47" t="s">
        <v>77</v>
      </c>
      <c r="C72" s="48"/>
      <c r="D72" s="49"/>
      <c r="E72" s="58"/>
      <c r="F72" s="58">
        <v>0</v>
      </c>
      <c r="G72" s="55"/>
      <c r="H72" s="56"/>
      <c r="I72" s="56">
        <v>0</v>
      </c>
      <c r="J72" s="56"/>
      <c r="K72" s="56">
        <v>0</v>
      </c>
      <c r="L72" s="56"/>
      <c r="M72" s="56"/>
      <c r="N72" s="56"/>
      <c r="O72" s="56">
        <v>0</v>
      </c>
      <c r="P72" s="56">
        <f>+P73+P74+P75</f>
        <v>0</v>
      </c>
      <c r="Q7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3" spans="2:17" x14ac:dyDescent="0.3">
      <c r="B73" s="52" t="s">
        <v>78</v>
      </c>
      <c r="C73" s="53"/>
      <c r="D73" s="49"/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4" spans="2:17" x14ac:dyDescent="0.3">
      <c r="B74" s="52" t="s">
        <v>79</v>
      </c>
      <c r="C74" s="53"/>
      <c r="D74" s="49"/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5" spans="2:17" ht="28.8" x14ac:dyDescent="0.3">
      <c r="B75" s="52" t="s">
        <v>80</v>
      </c>
      <c r="C75" s="53"/>
      <c r="D75" s="49"/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6" spans="2:17" x14ac:dyDescent="0.3">
      <c r="B76" s="61" t="s">
        <v>81</v>
      </c>
      <c r="C76" s="62"/>
      <c r="D76" s="62"/>
      <c r="E76" s="63">
        <f t="shared" ref="E76:P76" si="9">+E72+E69+E64+E54+E46+E38+E27+E17+E11</f>
        <v>5549358.29</v>
      </c>
      <c r="F76" s="63">
        <f t="shared" si="9"/>
        <v>6365991.2999999998</v>
      </c>
      <c r="G76" s="63">
        <f t="shared" si="9"/>
        <v>25986610.630000003</v>
      </c>
      <c r="H76" s="63">
        <f t="shared" si="9"/>
        <v>0</v>
      </c>
      <c r="I76" s="63">
        <f t="shared" si="9"/>
        <v>0</v>
      </c>
      <c r="J76" s="63">
        <f t="shared" si="9"/>
        <v>0</v>
      </c>
      <c r="K76" s="63">
        <f t="shared" si="9"/>
        <v>0</v>
      </c>
      <c r="L76" s="63">
        <f t="shared" si="9"/>
        <v>0</v>
      </c>
      <c r="M76" s="63">
        <f t="shared" si="9"/>
        <v>0</v>
      </c>
      <c r="N76" s="63">
        <f t="shared" si="9"/>
        <v>0</v>
      </c>
      <c r="O76" s="63">
        <f t="shared" si="9"/>
        <v>0</v>
      </c>
      <c r="P76" s="63">
        <f t="shared" si="9"/>
        <v>0</v>
      </c>
      <c r="Q76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37901960.219999999</v>
      </c>
    </row>
    <row r="77" spans="2:17" x14ac:dyDescent="0.3">
      <c r="B77" s="59"/>
      <c r="C77" s="60"/>
      <c r="D77" s="49"/>
      <c r="E77" s="54"/>
      <c r="F77" s="55"/>
      <c r="G77" s="55"/>
      <c r="H77" s="56"/>
      <c r="I77" s="56"/>
      <c r="J77" s="56"/>
      <c r="K77" s="56"/>
      <c r="L77" s="56"/>
      <c r="M77" s="56"/>
      <c r="N77" s="56"/>
      <c r="O77" s="56"/>
      <c r="P77" s="56"/>
      <c r="Q7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8" spans="2:17" x14ac:dyDescent="0.3">
      <c r="B78" s="47" t="s">
        <v>82</v>
      </c>
      <c r="C78" s="48"/>
      <c r="D78" s="49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9" spans="2:17" x14ac:dyDescent="0.3">
      <c r="B79" s="47" t="s">
        <v>83</v>
      </c>
      <c r="C79" s="48"/>
      <c r="D79" s="49"/>
      <c r="E79" s="58"/>
      <c r="F79" s="55"/>
      <c r="G79" s="55"/>
      <c r="H79" s="56"/>
      <c r="I79" s="56"/>
      <c r="J79" s="56"/>
      <c r="K79" s="56"/>
      <c r="L79" s="56"/>
      <c r="M79" s="56"/>
      <c r="N79" s="56"/>
      <c r="O79" s="56"/>
      <c r="P79" s="56"/>
      <c r="Q7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0" spans="2:17" x14ac:dyDescent="0.3">
      <c r="B80" s="52" t="s">
        <v>84</v>
      </c>
      <c r="C80" s="53"/>
      <c r="D80" s="49"/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1" spans="2:17" ht="28.8" x14ac:dyDescent="0.3">
      <c r="B81" s="52" t="s">
        <v>85</v>
      </c>
      <c r="C81" s="53"/>
      <c r="D81" s="49"/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2" spans="2:17" x14ac:dyDescent="0.3">
      <c r="B82" s="47" t="s">
        <v>86</v>
      </c>
      <c r="C82" s="48"/>
      <c r="D82" s="49"/>
      <c r="E82" s="58"/>
      <c r="F82" s="55"/>
      <c r="G82" s="55"/>
      <c r="H82" s="56"/>
      <c r="I82" s="56"/>
      <c r="J82" s="56"/>
      <c r="K82" s="56"/>
      <c r="L82" s="56"/>
      <c r="M82" s="56"/>
      <c r="N82" s="56"/>
      <c r="O82" s="56"/>
      <c r="P82" s="56"/>
      <c r="Q8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3" spans="2:17" x14ac:dyDescent="0.3">
      <c r="B83" s="52" t="s">
        <v>87</v>
      </c>
      <c r="C83" s="53"/>
      <c r="D83" s="49"/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4" spans="2:17" x14ac:dyDescent="0.3">
      <c r="B84" s="52" t="s">
        <v>88</v>
      </c>
      <c r="C84" s="53"/>
      <c r="D84" s="49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5" spans="2:17" x14ac:dyDescent="0.3">
      <c r="B85" s="47" t="s">
        <v>89</v>
      </c>
      <c r="C85" s="48"/>
      <c r="D85" s="49"/>
      <c r="E85" s="58"/>
      <c r="F85" s="55"/>
      <c r="G85" s="55"/>
      <c r="H85" s="56"/>
      <c r="I85" s="56"/>
      <c r="J85" s="56"/>
      <c r="K85" s="56"/>
      <c r="L85" s="56"/>
      <c r="M85" s="56"/>
      <c r="N85" s="56"/>
      <c r="O85" s="56"/>
      <c r="P85" s="56"/>
      <c r="Q8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6" spans="2:17" x14ac:dyDescent="0.3">
      <c r="B86" s="52" t="s">
        <v>90</v>
      </c>
      <c r="C86" s="53"/>
      <c r="D86" s="49"/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7" spans="2:17" x14ac:dyDescent="0.3">
      <c r="B87" s="61" t="s">
        <v>91</v>
      </c>
      <c r="C87" s="62"/>
      <c r="D87" s="62"/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v>0</v>
      </c>
      <c r="N87" s="63">
        <v>0</v>
      </c>
      <c r="O87" s="63">
        <f t="shared" ref="O87:P87" si="10">SUM(O80:O86)</f>
        <v>0</v>
      </c>
      <c r="P87" s="63">
        <f t="shared" si="10"/>
        <v>0</v>
      </c>
      <c r="Q87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8" spans="2:17" s="21" customFormat="1" x14ac:dyDescent="0.3">
      <c r="B88" s="18"/>
      <c r="C88" s="39"/>
      <c r="D88" s="35"/>
      <c r="E88" s="23"/>
      <c r="F88" s="23"/>
      <c r="G88" s="19"/>
      <c r="H88" s="19"/>
      <c r="I88" s="20"/>
      <c r="J88" s="20"/>
      <c r="K88" s="20"/>
      <c r="L88" s="20"/>
      <c r="M88" s="20"/>
      <c r="N88" s="20"/>
      <c r="O88" s="20"/>
      <c r="P88" s="20"/>
      <c r="Q88" s="36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9" spans="2:17" ht="15.6" x14ac:dyDescent="0.3">
      <c r="B89" s="3" t="s">
        <v>92</v>
      </c>
      <c r="C89" s="40">
        <f>+C11+C17+C27+C38+C54+C64+C69+C72</f>
        <v>103932458</v>
      </c>
      <c r="D89" s="68"/>
      <c r="E89" s="24">
        <f>E76+E87</f>
        <v>5549358.29</v>
      </c>
      <c r="F89" s="24">
        <f t="shared" ref="F89:O89" si="11">F76+F87</f>
        <v>6365991.2999999998</v>
      </c>
      <c r="G89" s="24">
        <f t="shared" si="11"/>
        <v>25986610.630000003</v>
      </c>
      <c r="H89" s="24">
        <f t="shared" si="11"/>
        <v>0</v>
      </c>
      <c r="I89" s="24">
        <f t="shared" si="11"/>
        <v>0</v>
      </c>
      <c r="J89" s="24">
        <f t="shared" si="11"/>
        <v>0</v>
      </c>
      <c r="K89" s="24">
        <f t="shared" si="11"/>
        <v>0</v>
      </c>
      <c r="L89" s="24">
        <f t="shared" si="11"/>
        <v>0</v>
      </c>
      <c r="M89" s="24">
        <f t="shared" si="11"/>
        <v>0</v>
      </c>
      <c r="N89" s="24">
        <f t="shared" si="11"/>
        <v>0</v>
      </c>
      <c r="O89" s="24">
        <f t="shared" si="11"/>
        <v>0</v>
      </c>
      <c r="P89" s="24">
        <f>P76+P87</f>
        <v>0</v>
      </c>
      <c r="Q89" s="37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37901960.219999999</v>
      </c>
    </row>
    <row r="90" spans="2:17" s="6" customFormat="1" ht="15.6" x14ac:dyDescent="0.3">
      <c r="B90" s="4" t="s">
        <v>93</v>
      </c>
      <c r="C90" s="41"/>
      <c r="D90" s="5"/>
      <c r="H90" s="7"/>
      <c r="I90" s="7"/>
      <c r="J90" s="7"/>
      <c r="K90" s="7"/>
      <c r="L90" s="7"/>
      <c r="M90" s="7"/>
      <c r="N90" s="7"/>
      <c r="O90" s="7"/>
      <c r="P90" s="7"/>
    </row>
    <row r="91" spans="2:17" s="6" customFormat="1" ht="15.6" x14ac:dyDescent="0.3">
      <c r="B91" s="8" t="s">
        <v>94</v>
      </c>
      <c r="C91" s="42"/>
      <c r="D91" s="5"/>
      <c r="H91" s="7"/>
      <c r="I91" s="7"/>
      <c r="J91" s="7"/>
      <c r="K91" s="7"/>
      <c r="L91" s="7"/>
      <c r="M91" s="7"/>
      <c r="N91" s="7"/>
      <c r="O91" s="7"/>
      <c r="P91" s="7"/>
    </row>
    <row r="92" spans="2:17" s="6" customFormat="1" ht="15.6" x14ac:dyDescent="0.3">
      <c r="B92" s="8" t="s">
        <v>95</v>
      </c>
      <c r="C92" s="42"/>
      <c r="D92" s="5"/>
      <c r="H92" s="7"/>
      <c r="I92" s="7"/>
      <c r="J92" s="7"/>
      <c r="K92" s="7"/>
      <c r="L92" s="7">
        <f>+L91-L90</f>
        <v>0</v>
      </c>
      <c r="M92" s="7"/>
      <c r="N92" s="7"/>
      <c r="O92" s="7"/>
      <c r="P92" s="7"/>
    </row>
    <row r="93" spans="2:17" s="6" customFormat="1" ht="15.6" x14ac:dyDescent="0.3">
      <c r="B93" s="8" t="s">
        <v>96</v>
      </c>
      <c r="C93" s="42"/>
      <c r="D93" s="5"/>
      <c r="H93" s="7"/>
      <c r="I93" s="7"/>
      <c r="J93" s="7"/>
      <c r="K93" s="7"/>
      <c r="L93" s="7"/>
      <c r="M93" s="7"/>
      <c r="N93" s="7"/>
      <c r="O93" s="7"/>
      <c r="P93" s="7"/>
    </row>
    <row r="94" spans="2:17" s="6" customFormat="1" ht="15.6" x14ac:dyDescent="0.3">
      <c r="B94" s="8" t="s">
        <v>97</v>
      </c>
      <c r="C94" s="42"/>
      <c r="D94" s="5"/>
      <c r="H94" s="7"/>
      <c r="I94" s="7"/>
      <c r="J94" s="7"/>
      <c r="K94" s="7"/>
      <c r="L94" s="7"/>
      <c r="M94" s="7"/>
      <c r="N94" s="7"/>
      <c r="O94" s="7" t="s">
        <v>99</v>
      </c>
      <c r="P94" s="7"/>
    </row>
    <row r="95" spans="2:17" s="6" customFormat="1" ht="15.6" x14ac:dyDescent="0.3">
      <c r="B95" s="8" t="s">
        <v>98</v>
      </c>
      <c r="C95" s="42"/>
      <c r="D95" s="5"/>
      <c r="H95" s="7"/>
      <c r="I95" s="7"/>
      <c r="J95" s="7"/>
      <c r="K95" s="7"/>
      <c r="L95" s="7"/>
      <c r="M95" s="7"/>
      <c r="N95" s="7"/>
      <c r="O95" s="7"/>
      <c r="P95" s="7"/>
    </row>
    <row r="96" spans="2:17" s="1" customFormat="1" x14ac:dyDescent="0.3">
      <c r="B96" s="9" t="s">
        <v>104</v>
      </c>
      <c r="C96" s="43"/>
      <c r="D96"/>
      <c r="H96" s="2"/>
      <c r="I96" s="2"/>
      <c r="J96" s="2"/>
      <c r="K96" s="2"/>
      <c r="L96" s="2"/>
      <c r="M96" s="2"/>
      <c r="N96" s="2"/>
      <c r="O96" s="2"/>
      <c r="P96" s="2"/>
    </row>
    <row r="97" spans="1:17" s="1" customFormat="1" x14ac:dyDescent="0.3">
      <c r="B97" s="9"/>
      <c r="C97" s="43"/>
      <c r="D97"/>
      <c r="H97" s="2"/>
      <c r="I97" s="2"/>
      <c r="J97" s="2"/>
      <c r="K97" s="2"/>
      <c r="L97" s="2"/>
      <c r="M97" s="2"/>
      <c r="N97" s="2"/>
      <c r="O97" s="2"/>
      <c r="P97" s="2"/>
    </row>
    <row r="98" spans="1:17" s="1" customFormat="1" x14ac:dyDescent="0.3">
      <c r="B98" s="9"/>
      <c r="C98" s="43"/>
      <c r="D98"/>
      <c r="H98" s="2"/>
      <c r="I98" s="2"/>
      <c r="J98" s="2"/>
      <c r="K98" s="2"/>
      <c r="L98" s="2"/>
      <c r="M98" s="2"/>
      <c r="N98" s="2"/>
      <c r="O98" s="2"/>
      <c r="P98" s="2"/>
    </row>
    <row r="99" spans="1:17" s="1" customFormat="1" x14ac:dyDescent="0.3">
      <c r="B99" s="9"/>
      <c r="C99" s="43"/>
      <c r="D99"/>
      <c r="H99" s="2"/>
      <c r="I99" s="2"/>
      <c r="J99" s="2"/>
      <c r="K99" s="2"/>
      <c r="L99" s="2"/>
      <c r="M99" s="2"/>
      <c r="N99" s="2"/>
      <c r="O99" s="2"/>
      <c r="P99" s="2"/>
    </row>
    <row r="100" spans="1:17" s="1" customFormat="1" x14ac:dyDescent="0.3">
      <c r="B100" s="9"/>
      <c r="C100" s="43"/>
      <c r="D100"/>
      <c r="H100" s="2"/>
      <c r="I100" s="2"/>
      <c r="J100" s="2"/>
      <c r="K100" s="2"/>
      <c r="L100" s="2"/>
      <c r="M100" s="2"/>
      <c r="N100" s="2"/>
      <c r="O100" s="2"/>
      <c r="P100" s="2"/>
    </row>
    <row r="101" spans="1:17" s="1" customFormat="1" x14ac:dyDescent="0.3">
      <c r="B101" s="9"/>
      <c r="C101" s="43"/>
      <c r="D101"/>
      <c r="H101" s="2"/>
      <c r="I101" s="2"/>
      <c r="J101" s="2"/>
      <c r="K101" s="2"/>
      <c r="L101" s="2"/>
      <c r="M101" s="2"/>
      <c r="N101" s="2"/>
      <c r="O101" s="2"/>
      <c r="P101" s="2"/>
    </row>
    <row r="102" spans="1:17" s="1" customFormat="1" x14ac:dyDescent="0.3">
      <c r="B102" s="9"/>
      <c r="C102" s="43"/>
      <c r="D102"/>
      <c r="H102" s="2"/>
      <c r="I102" s="2"/>
      <c r="J102" s="2"/>
      <c r="K102" s="2"/>
      <c r="L102" s="2"/>
      <c r="M102" s="2"/>
      <c r="N102" s="2"/>
      <c r="O102" s="2"/>
      <c r="P102" s="2"/>
    </row>
    <row r="103" spans="1:17" s="1" customFormat="1" x14ac:dyDescent="0.3">
      <c r="B103" s="9"/>
      <c r="C103" s="43"/>
      <c r="D103"/>
      <c r="H103" s="2"/>
      <c r="I103" s="2"/>
      <c r="J103" s="2"/>
      <c r="K103" s="2"/>
      <c r="L103" s="2"/>
      <c r="M103" s="2"/>
      <c r="N103" s="2"/>
      <c r="O103" s="2"/>
      <c r="P103" s="2"/>
    </row>
    <row r="104" spans="1:17" s="1" customFormat="1" ht="17.399999999999999" x14ac:dyDescent="0.3">
      <c r="B104" s="9"/>
      <c r="C104" s="43"/>
      <c r="D104"/>
      <c r="E104" s="69" t="s">
        <v>108</v>
      </c>
      <c r="F104" s="69"/>
      <c r="G104" s="69"/>
      <c r="H104" s="28"/>
      <c r="I104" s="28"/>
      <c r="J104" s="69" t="s">
        <v>112</v>
      </c>
      <c r="K104" s="69"/>
      <c r="L104" s="69"/>
      <c r="M104" s="2"/>
      <c r="N104" s="2"/>
      <c r="O104" s="74" t="s">
        <v>107</v>
      </c>
      <c r="P104" s="74"/>
      <c r="Q104" s="74"/>
    </row>
    <row r="105" spans="1:17" s="10" customFormat="1" ht="17.399999999999999" x14ac:dyDescent="0.3">
      <c r="B105" s="11"/>
      <c r="D105" s="11"/>
      <c r="E105" s="73" t="s">
        <v>110</v>
      </c>
      <c r="F105" s="73"/>
      <c r="G105" s="73"/>
      <c r="H105" s="26"/>
      <c r="I105" s="26"/>
      <c r="J105" s="73" t="s">
        <v>111</v>
      </c>
      <c r="K105" s="73"/>
      <c r="L105" s="73"/>
      <c r="M105" s="12"/>
      <c r="N105" s="12"/>
      <c r="O105" s="75" t="s">
        <v>109</v>
      </c>
      <c r="P105" s="75"/>
      <c r="Q105" s="75"/>
    </row>
    <row r="106" spans="1:17" s="14" customFormat="1" ht="17.399999999999999" x14ac:dyDescent="0.3">
      <c r="A106" s="13"/>
      <c r="C106" s="25"/>
      <c r="E106" s="25"/>
      <c r="F106" s="26"/>
      <c r="G106" s="26"/>
      <c r="H106" s="26"/>
      <c r="I106" s="26"/>
      <c r="J106" s="31"/>
      <c r="K106" s="31"/>
      <c r="L106" s="25"/>
      <c r="M106" s="25"/>
      <c r="N106" s="25"/>
      <c r="O106" s="25"/>
      <c r="P106" s="25"/>
    </row>
    <row r="107" spans="1:17" s="14" customFormat="1" ht="15" customHeight="1" x14ac:dyDescent="0.3">
      <c r="A107" s="15"/>
      <c r="C107" s="25"/>
      <c r="E107" s="25"/>
      <c r="F107" s="26"/>
      <c r="G107" s="26"/>
      <c r="H107" s="26"/>
      <c r="I107" s="26"/>
      <c r="J107" s="26"/>
      <c r="K107" s="26"/>
      <c r="L107" s="25"/>
      <c r="M107" s="25"/>
      <c r="N107" s="25"/>
      <c r="O107" s="25"/>
      <c r="P107" s="25"/>
    </row>
    <row r="108" spans="1:17" s="14" customFormat="1" ht="17.399999999999999" x14ac:dyDescent="0.3">
      <c r="A108" s="15"/>
      <c r="C108" s="25"/>
      <c r="E108" s="25"/>
      <c r="F108" s="26"/>
      <c r="G108" s="26"/>
      <c r="H108" s="26"/>
      <c r="I108" s="26"/>
      <c r="J108" s="26"/>
      <c r="K108" s="26"/>
      <c r="L108" s="25"/>
      <c r="M108" s="25"/>
      <c r="N108" s="25"/>
      <c r="O108" s="25"/>
      <c r="P108" s="25"/>
    </row>
    <row r="109" spans="1:17" s="14" customFormat="1" ht="17.399999999999999" x14ac:dyDescent="0.3">
      <c r="A109" s="15"/>
      <c r="C109" s="25"/>
      <c r="E109" s="25"/>
      <c r="F109" s="26"/>
      <c r="G109" s="26"/>
      <c r="H109" s="26"/>
      <c r="I109" s="26"/>
      <c r="J109" s="26"/>
      <c r="K109" s="26"/>
      <c r="L109" s="25"/>
      <c r="M109" s="25"/>
      <c r="N109" s="25"/>
      <c r="O109" s="25"/>
      <c r="P109" s="25"/>
    </row>
    <row r="110" spans="1:17" s="14" customFormat="1" ht="17.399999999999999" x14ac:dyDescent="0.3">
      <c r="A110" s="15"/>
      <c r="C110" s="25"/>
      <c r="E110" s="25"/>
      <c r="F110" s="26"/>
      <c r="G110" s="26"/>
      <c r="H110" s="26"/>
      <c r="I110" s="26"/>
      <c r="J110" s="26"/>
      <c r="K110" s="26"/>
      <c r="L110" s="25"/>
      <c r="M110" s="25"/>
      <c r="N110" s="25"/>
      <c r="O110" s="25"/>
      <c r="P110" s="25"/>
    </row>
    <row r="111" spans="1:17" s="14" customFormat="1" ht="17.399999999999999" x14ac:dyDescent="0.3">
      <c r="A111" s="15"/>
      <c r="C111" s="25"/>
      <c r="E111" s="25"/>
      <c r="F111" s="25"/>
      <c r="G111"/>
      <c r="H111"/>
      <c r="I111"/>
      <c r="J111" s="69"/>
      <c r="K111" s="69"/>
      <c r="L111" s="25"/>
      <c r="M111" s="25"/>
      <c r="N111" s="25"/>
      <c r="O111" s="25"/>
      <c r="P111" s="25"/>
    </row>
    <row r="112" spans="1:17" s="14" customFormat="1" ht="17.399999999999999" x14ac:dyDescent="0.3">
      <c r="A112" s="15"/>
      <c r="C112" s="25"/>
      <c r="E112" s="25"/>
      <c r="F112" s="25"/>
      <c r="G112"/>
      <c r="H112"/>
      <c r="I112"/>
      <c r="J112" s="69"/>
      <c r="K112" s="69"/>
      <c r="L112" s="25"/>
      <c r="M112" s="25"/>
      <c r="N112" s="25"/>
      <c r="O112" s="25"/>
      <c r="P112" s="25"/>
    </row>
    <row r="113" spans="1:16" s="14" customFormat="1" ht="17.399999999999999" x14ac:dyDescent="0.3">
      <c r="A113" s="15"/>
      <c r="C113" s="25"/>
      <c r="E113" s="25"/>
      <c r="F113" s="27"/>
      <c r="G113" s="27"/>
      <c r="H113" s="27"/>
      <c r="I113" s="26"/>
      <c r="J113" s="32"/>
      <c r="K113" s="33"/>
      <c r="L113" s="25"/>
      <c r="M113" s="25"/>
      <c r="N113" s="25"/>
      <c r="O113" s="25"/>
      <c r="P113" s="25"/>
    </row>
    <row r="114" spans="1:16" s="14" customFormat="1" ht="15" customHeight="1" x14ac:dyDescent="0.25">
      <c r="A114" s="15"/>
      <c r="C114" s="25"/>
      <c r="E114" s="25"/>
      <c r="F114" s="25"/>
      <c r="G114" s="25"/>
      <c r="H114" s="29"/>
      <c r="I114" s="30"/>
      <c r="J114" s="30"/>
      <c r="K114" s="25"/>
      <c r="L114" s="25"/>
      <c r="M114" s="25"/>
      <c r="N114" s="25"/>
      <c r="O114" s="25"/>
      <c r="P114" s="25"/>
    </row>
    <row r="115" spans="1:16" s="10" customFormat="1" ht="13.8" x14ac:dyDescent="0.25">
      <c r="B115" s="11"/>
      <c r="D115" s="11"/>
      <c r="H115" s="16"/>
      <c r="I115" s="12"/>
      <c r="J115" s="12"/>
      <c r="K115" s="12"/>
      <c r="L115" s="12"/>
      <c r="M115" s="12"/>
      <c r="N115" s="12"/>
      <c r="O115" s="12"/>
      <c r="P115" s="12"/>
    </row>
    <row r="116" spans="1:16" s="10" customFormat="1" ht="13.8" x14ac:dyDescent="0.25">
      <c r="B116" s="11"/>
      <c r="D116" s="11"/>
      <c r="H116" s="16"/>
      <c r="I116" s="12"/>
      <c r="J116" s="12"/>
      <c r="K116" s="12"/>
      <c r="L116" s="12"/>
      <c r="M116" s="12"/>
      <c r="N116" s="12"/>
      <c r="O116" s="12"/>
      <c r="P116" s="12"/>
    </row>
    <row r="117" spans="1:16" s="10" customFormat="1" ht="13.8" x14ac:dyDescent="0.25">
      <c r="B117" s="11"/>
      <c r="D117" s="11"/>
      <c r="H117" s="12"/>
      <c r="I117" s="12"/>
      <c r="J117" s="12"/>
      <c r="K117" s="12"/>
      <c r="L117" s="12"/>
      <c r="M117" s="12"/>
      <c r="N117" s="12"/>
      <c r="O117" s="12"/>
      <c r="P117" s="12"/>
    </row>
    <row r="118" spans="1:16" s="10" customFormat="1" ht="13.8" x14ac:dyDescent="0.25">
      <c r="B118" s="11"/>
      <c r="D118" s="11"/>
      <c r="H118" s="12"/>
      <c r="I118" s="12"/>
      <c r="J118" s="12"/>
      <c r="K118" s="12"/>
      <c r="L118" s="12"/>
      <c r="M118" s="12"/>
      <c r="N118" s="12"/>
      <c r="O118" s="12"/>
      <c r="P118" s="12"/>
    </row>
    <row r="119" spans="1:16" s="1" customFormat="1" x14ac:dyDescent="0.3">
      <c r="B119"/>
      <c r="D119"/>
      <c r="H119" s="2"/>
      <c r="I119" s="2"/>
      <c r="J119" s="2"/>
      <c r="K119" s="2"/>
      <c r="L119" s="2"/>
      <c r="M119" s="2"/>
      <c r="N119" s="2"/>
      <c r="O119" s="2"/>
      <c r="P119" s="2"/>
    </row>
    <row r="120" spans="1:16" s="1" customFormat="1" x14ac:dyDescent="0.3">
      <c r="B120"/>
      <c r="D120"/>
      <c r="H120" s="2"/>
      <c r="I120" s="2"/>
      <c r="J120" s="2"/>
      <c r="K120" s="2"/>
      <c r="L120" s="2"/>
      <c r="M120" s="2"/>
      <c r="N120" s="2"/>
      <c r="O120" s="2"/>
      <c r="P120" s="2"/>
    </row>
    <row r="121" spans="1:16" s="1" customFormat="1" x14ac:dyDescent="0.3">
      <c r="B121"/>
      <c r="D121"/>
      <c r="H121" s="2"/>
      <c r="I121" s="2"/>
      <c r="J121" s="2"/>
      <c r="K121" s="2"/>
      <c r="L121" s="2"/>
      <c r="M121" s="2"/>
      <c r="N121" s="2"/>
      <c r="O121" s="2"/>
      <c r="P121" s="2"/>
    </row>
    <row r="122" spans="1:16" s="1" customFormat="1" x14ac:dyDescent="0.3">
      <c r="B122"/>
      <c r="D12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s="1" customFormat="1" x14ac:dyDescent="0.3">
      <c r="B123"/>
      <c r="D123"/>
      <c r="H123" s="2"/>
      <c r="I123" s="2"/>
      <c r="J123" s="2"/>
      <c r="K123" s="2"/>
      <c r="L123" s="2"/>
      <c r="M123" s="2"/>
      <c r="N123" s="2"/>
      <c r="O123" s="2"/>
      <c r="P123" s="2"/>
    </row>
    <row r="124" spans="1:16" s="1" customFormat="1" x14ac:dyDescent="0.3">
      <c r="B124"/>
      <c r="D124"/>
      <c r="H124" s="2"/>
      <c r="I124" s="2"/>
      <c r="J124" s="2"/>
      <c r="K124" s="2"/>
      <c r="L124" s="2"/>
      <c r="M124" s="2"/>
      <c r="N124" s="2"/>
      <c r="O124" s="2"/>
      <c r="P124" s="2"/>
    </row>
    <row r="125" spans="1:16" s="1" customFormat="1" x14ac:dyDescent="0.3">
      <c r="B125"/>
      <c r="D125"/>
      <c r="H125" s="2"/>
      <c r="I125" s="2"/>
      <c r="J125" s="2"/>
      <c r="K125" s="2"/>
      <c r="L125" s="2"/>
      <c r="M125" s="2"/>
      <c r="N125" s="2"/>
      <c r="O125" s="2"/>
      <c r="P125" s="2"/>
    </row>
    <row r="126" spans="1:16" s="1" customFormat="1" x14ac:dyDescent="0.3">
      <c r="B126"/>
      <c r="D126"/>
      <c r="H126" s="2"/>
      <c r="I126" s="2"/>
      <c r="J126" s="2"/>
      <c r="K126" s="2"/>
      <c r="L126" s="2"/>
      <c r="M126" s="2"/>
      <c r="N126" s="2"/>
      <c r="O126" s="2"/>
      <c r="P126" s="2"/>
    </row>
    <row r="127" spans="1:16" s="1" customFormat="1" x14ac:dyDescent="0.3">
      <c r="B127"/>
      <c r="D127"/>
      <c r="H127" s="2"/>
      <c r="I127" s="2"/>
      <c r="J127" s="2"/>
      <c r="K127" s="2"/>
      <c r="L127" s="2"/>
      <c r="M127" s="2"/>
      <c r="N127" s="2"/>
      <c r="O127" s="2"/>
      <c r="P127" s="2"/>
    </row>
    <row r="128" spans="1:16" s="1" customFormat="1" x14ac:dyDescent="0.3">
      <c r="B128"/>
      <c r="D128"/>
      <c r="H128" s="2"/>
      <c r="I128" s="2"/>
      <c r="J128" s="2"/>
      <c r="K128" s="2"/>
      <c r="L128" s="2"/>
      <c r="M128" s="2"/>
      <c r="N128" s="2"/>
      <c r="O128" s="2"/>
      <c r="P128" s="2"/>
    </row>
    <row r="129" spans="2:16" s="1" customFormat="1" x14ac:dyDescent="0.3">
      <c r="B129"/>
      <c r="D129"/>
      <c r="H129" s="2"/>
      <c r="I129" s="2"/>
      <c r="J129" s="2"/>
      <c r="K129" s="2"/>
      <c r="L129" s="2"/>
      <c r="M129" s="2"/>
      <c r="N129" s="2"/>
      <c r="O129" s="2"/>
      <c r="P129" s="2"/>
    </row>
    <row r="130" spans="2:16" s="1" customFormat="1" x14ac:dyDescent="0.3">
      <c r="B130"/>
      <c r="D130"/>
      <c r="H130" s="2"/>
      <c r="I130" s="2"/>
      <c r="J130" s="2"/>
      <c r="K130" s="2"/>
      <c r="L130" s="2"/>
      <c r="M130" s="2"/>
      <c r="N130" s="2"/>
      <c r="O130" s="2"/>
      <c r="P130" s="2"/>
    </row>
    <row r="131" spans="2:16" s="1" customFormat="1" x14ac:dyDescent="0.3">
      <c r="B131"/>
      <c r="D131"/>
      <c r="H131" s="2"/>
      <c r="I131" s="2"/>
      <c r="J131" s="2"/>
      <c r="K131" s="2"/>
      <c r="L131" s="2"/>
      <c r="M131" s="2"/>
      <c r="N131" s="2"/>
      <c r="O131" s="2"/>
      <c r="P131" s="2"/>
    </row>
    <row r="132" spans="2:16" s="1" customFormat="1" x14ac:dyDescent="0.3">
      <c r="B132"/>
      <c r="D132"/>
      <c r="H132" s="2"/>
      <c r="I132" s="2"/>
      <c r="J132" s="2"/>
      <c r="K132" s="2"/>
      <c r="L132" s="2"/>
      <c r="M132" s="2"/>
      <c r="N132" s="2"/>
      <c r="O132" s="2"/>
      <c r="P132" s="2"/>
    </row>
    <row r="133" spans="2:16" s="1" customFormat="1" x14ac:dyDescent="0.3">
      <c r="B133"/>
      <c r="D133"/>
      <c r="H133" s="2"/>
      <c r="I133" s="2"/>
      <c r="J133" s="2"/>
      <c r="K133" s="2"/>
      <c r="L133" s="2"/>
      <c r="M133" s="2"/>
      <c r="N133" s="2"/>
      <c r="O133" s="2"/>
      <c r="P133" s="2"/>
    </row>
    <row r="134" spans="2:16" s="1" customFormat="1" x14ac:dyDescent="0.3">
      <c r="B134"/>
      <c r="D134"/>
      <c r="H134" s="2"/>
      <c r="I134" s="2"/>
      <c r="J134" s="2"/>
      <c r="K134" s="2"/>
      <c r="L134" s="2"/>
      <c r="M134" s="2"/>
      <c r="N134" s="2"/>
      <c r="O134" s="2"/>
      <c r="P134" s="2"/>
    </row>
    <row r="135" spans="2:16" s="1" customFormat="1" x14ac:dyDescent="0.3">
      <c r="B135"/>
      <c r="D135"/>
      <c r="H135" s="2"/>
      <c r="I135" s="2"/>
      <c r="J135" s="2"/>
      <c r="K135" s="2"/>
      <c r="L135" s="2"/>
      <c r="M135" s="2"/>
      <c r="N135" s="2"/>
      <c r="O135" s="2"/>
      <c r="P135" s="2"/>
    </row>
    <row r="136" spans="2:16" s="1" customFormat="1" x14ac:dyDescent="0.3">
      <c r="B136"/>
      <c r="D136"/>
      <c r="H136" s="2"/>
      <c r="I136" s="2"/>
      <c r="J136" s="2"/>
      <c r="K136" s="2"/>
      <c r="L136" s="2"/>
      <c r="M136" s="2"/>
      <c r="N136" s="2"/>
      <c r="O136" s="2"/>
      <c r="P136" s="2"/>
    </row>
    <row r="137" spans="2:16" s="1" customFormat="1" x14ac:dyDescent="0.3">
      <c r="B137"/>
      <c r="D137"/>
      <c r="H137" s="2"/>
      <c r="I137" s="2"/>
      <c r="J137" s="2"/>
      <c r="K137" s="2"/>
      <c r="L137" s="2"/>
      <c r="M137" s="2"/>
      <c r="N137" s="2"/>
      <c r="O137" s="2"/>
      <c r="P137" s="2"/>
    </row>
    <row r="138" spans="2:16" s="1" customFormat="1" x14ac:dyDescent="0.3">
      <c r="B138"/>
      <c r="D138"/>
      <c r="H138" s="2"/>
      <c r="I138" s="2"/>
      <c r="J138" s="2"/>
      <c r="K138" s="2"/>
      <c r="L138" s="2"/>
      <c r="M138" s="2"/>
      <c r="N138" s="2"/>
      <c r="O138" s="2"/>
      <c r="P138" s="2"/>
    </row>
    <row r="139" spans="2:16" s="1" customFormat="1" x14ac:dyDescent="0.3">
      <c r="B139"/>
      <c r="D139"/>
      <c r="H139" s="2"/>
      <c r="I139" s="2"/>
      <c r="J139" s="2"/>
      <c r="K139" s="2"/>
      <c r="L139" s="2"/>
      <c r="M139" s="2"/>
      <c r="N139" s="2"/>
      <c r="O139" s="2"/>
      <c r="P139" s="2"/>
    </row>
    <row r="140" spans="2:16" s="1" customFormat="1" x14ac:dyDescent="0.3">
      <c r="B140"/>
      <c r="D140"/>
      <c r="H140" s="2"/>
      <c r="I140" s="2"/>
      <c r="J140" s="2"/>
      <c r="K140" s="2"/>
      <c r="L140" s="2"/>
      <c r="M140" s="2"/>
      <c r="N140" s="2"/>
      <c r="O140" s="2"/>
      <c r="P140" s="2"/>
    </row>
    <row r="141" spans="2:16" s="1" customFormat="1" x14ac:dyDescent="0.3">
      <c r="B141"/>
      <c r="D141"/>
      <c r="H141" s="2"/>
      <c r="I141" s="2"/>
      <c r="J141" s="2"/>
      <c r="K141" s="2"/>
      <c r="L141" s="2"/>
      <c r="M141" s="2"/>
      <c r="N141" s="2"/>
      <c r="O141" s="2"/>
      <c r="P141" s="2"/>
    </row>
    <row r="142" spans="2:16" s="1" customFormat="1" x14ac:dyDescent="0.3">
      <c r="B142"/>
      <c r="D142"/>
      <c r="H142" s="2"/>
      <c r="I142" s="2"/>
      <c r="J142" s="2"/>
      <c r="K142" s="2"/>
      <c r="L142" s="2"/>
      <c r="M142" s="2"/>
      <c r="N142" s="2"/>
      <c r="O142" s="2"/>
      <c r="P142" s="2"/>
    </row>
    <row r="143" spans="2:16" s="1" customFormat="1" x14ac:dyDescent="0.3">
      <c r="B143"/>
      <c r="D143"/>
      <c r="H143" s="2"/>
      <c r="I143" s="2"/>
      <c r="J143" s="2"/>
      <c r="K143" s="2"/>
      <c r="L143" s="2"/>
      <c r="M143" s="2"/>
      <c r="N143" s="2"/>
      <c r="O143" s="2"/>
      <c r="P143" s="2"/>
    </row>
    <row r="144" spans="2:16" s="1" customFormat="1" x14ac:dyDescent="0.3">
      <c r="B144"/>
      <c r="D144"/>
      <c r="H144" s="2"/>
      <c r="I144" s="2"/>
      <c r="J144" s="2"/>
      <c r="K144" s="2"/>
      <c r="L144" s="2"/>
      <c r="M144" s="2"/>
      <c r="N144" s="2"/>
      <c r="O144" s="2"/>
      <c r="P144" s="2"/>
    </row>
    <row r="145" spans="2:16" s="1" customFormat="1" x14ac:dyDescent="0.3">
      <c r="B145"/>
      <c r="D145"/>
      <c r="H145" s="2"/>
      <c r="I145" s="2"/>
      <c r="J145" s="2"/>
      <c r="K145" s="2"/>
      <c r="L145" s="2"/>
      <c r="M145" s="2"/>
      <c r="N145" s="2"/>
      <c r="O145" s="2"/>
      <c r="P145" s="2"/>
    </row>
    <row r="146" spans="2:16" s="1" customFormat="1" x14ac:dyDescent="0.3">
      <c r="B146"/>
      <c r="D146"/>
      <c r="H146" s="2"/>
      <c r="I146" s="2"/>
      <c r="J146" s="2"/>
      <c r="K146" s="2"/>
      <c r="L146" s="2"/>
      <c r="M146" s="2"/>
      <c r="N146" s="2"/>
      <c r="O146" s="2"/>
      <c r="P146" s="2"/>
    </row>
    <row r="147" spans="2:16" s="1" customFormat="1" x14ac:dyDescent="0.3">
      <c r="B147"/>
      <c r="D147"/>
      <c r="H147" s="2"/>
      <c r="I147" s="2"/>
      <c r="J147" s="2"/>
      <c r="K147" s="2"/>
      <c r="L147" s="2"/>
      <c r="M147" s="2"/>
      <c r="N147" s="2"/>
      <c r="O147" s="2"/>
      <c r="P147" s="2"/>
    </row>
    <row r="148" spans="2:16" s="1" customFormat="1" x14ac:dyDescent="0.3">
      <c r="B148"/>
      <c r="D148"/>
      <c r="H148" s="2"/>
      <c r="I148" s="2"/>
      <c r="J148" s="2"/>
      <c r="K148" s="2"/>
      <c r="L148" s="2"/>
      <c r="M148" s="2"/>
      <c r="N148" s="2"/>
      <c r="O148" s="2"/>
      <c r="P148" s="2"/>
    </row>
    <row r="149" spans="2:16" s="1" customFormat="1" x14ac:dyDescent="0.3">
      <c r="B149"/>
      <c r="D149"/>
      <c r="H149" s="2"/>
      <c r="I149" s="2"/>
      <c r="J149" s="2"/>
      <c r="K149" s="2"/>
      <c r="L149" s="2"/>
      <c r="M149" s="2"/>
      <c r="N149" s="2"/>
      <c r="O149" s="2"/>
      <c r="P149" s="2"/>
    </row>
    <row r="150" spans="2:16" s="1" customFormat="1" x14ac:dyDescent="0.3">
      <c r="B150"/>
      <c r="D150"/>
      <c r="H150" s="2"/>
      <c r="I150" s="2"/>
      <c r="J150" s="2"/>
      <c r="K150" s="2"/>
      <c r="L150" s="2"/>
      <c r="M150" s="2"/>
      <c r="N150" s="2"/>
      <c r="O150" s="2"/>
      <c r="P150" s="2"/>
    </row>
    <row r="151" spans="2:16" s="1" customFormat="1" x14ac:dyDescent="0.3">
      <c r="B151"/>
      <c r="D151"/>
      <c r="H151" s="2"/>
      <c r="I151" s="2"/>
      <c r="J151" s="2"/>
      <c r="K151" s="2"/>
      <c r="L151" s="2"/>
      <c r="M151" s="2"/>
      <c r="N151" s="2"/>
      <c r="O151" s="2"/>
      <c r="P151" s="2"/>
    </row>
    <row r="152" spans="2:16" s="1" customFormat="1" x14ac:dyDescent="0.3">
      <c r="B152"/>
      <c r="D152"/>
      <c r="H152" s="2"/>
      <c r="I152" s="2"/>
      <c r="J152" s="2"/>
      <c r="K152" s="2"/>
      <c r="L152" s="2"/>
      <c r="M152" s="2"/>
      <c r="N152" s="2"/>
      <c r="O152" s="2"/>
      <c r="P152" s="2"/>
    </row>
    <row r="153" spans="2:16" s="1" customFormat="1" x14ac:dyDescent="0.3">
      <c r="B153"/>
      <c r="D153"/>
      <c r="H153" s="2"/>
      <c r="I153" s="2"/>
      <c r="J153" s="2"/>
      <c r="K153" s="2"/>
      <c r="L153" s="2"/>
      <c r="M153" s="2"/>
      <c r="N153" s="2"/>
      <c r="O153" s="2"/>
      <c r="P153" s="2"/>
    </row>
    <row r="154" spans="2:16" s="1" customFormat="1" x14ac:dyDescent="0.3">
      <c r="B154"/>
      <c r="D154"/>
      <c r="H154" s="2"/>
      <c r="I154" s="2"/>
      <c r="J154" s="2"/>
      <c r="K154" s="2"/>
      <c r="L154" s="2"/>
      <c r="M154" s="2"/>
      <c r="N154" s="2"/>
      <c r="O154" s="2"/>
      <c r="P154" s="2"/>
    </row>
    <row r="155" spans="2:16" s="1" customFormat="1" x14ac:dyDescent="0.3">
      <c r="B155"/>
      <c r="D155"/>
      <c r="H155" s="2"/>
      <c r="I155" s="2"/>
      <c r="J155" s="2"/>
      <c r="K155" s="2"/>
      <c r="L155" s="2"/>
      <c r="M155" s="2"/>
      <c r="N155" s="2"/>
      <c r="O155" s="2"/>
      <c r="P155" s="2"/>
    </row>
    <row r="156" spans="2:16" s="1" customFormat="1" x14ac:dyDescent="0.3">
      <c r="B156"/>
      <c r="D156"/>
      <c r="H156" s="2"/>
      <c r="I156" s="2"/>
      <c r="J156" s="2"/>
      <c r="K156" s="2"/>
      <c r="L156" s="2"/>
      <c r="M156" s="2"/>
      <c r="N156" s="2"/>
      <c r="O156" s="2"/>
      <c r="P156" s="2"/>
    </row>
    <row r="157" spans="2:16" s="1" customFormat="1" x14ac:dyDescent="0.3">
      <c r="B157"/>
      <c r="D157"/>
      <c r="H157" s="2"/>
      <c r="I157" s="2"/>
      <c r="J157" s="2"/>
      <c r="K157" s="2"/>
      <c r="L157" s="2"/>
      <c r="M157" s="2"/>
      <c r="N157" s="2"/>
      <c r="O157" s="2"/>
      <c r="P157" s="2"/>
    </row>
    <row r="158" spans="2:16" s="1" customFormat="1" x14ac:dyDescent="0.3">
      <c r="B158"/>
      <c r="D158"/>
      <c r="H158" s="2"/>
      <c r="I158" s="2"/>
      <c r="J158" s="2"/>
      <c r="K158" s="2"/>
      <c r="L158" s="2"/>
      <c r="M158" s="2"/>
      <c r="N158" s="2"/>
      <c r="O158" s="2"/>
      <c r="P158" s="2"/>
    </row>
    <row r="159" spans="2:16" s="1" customFormat="1" x14ac:dyDescent="0.3">
      <c r="B159"/>
      <c r="D159"/>
      <c r="H159" s="2"/>
      <c r="I159" s="2"/>
      <c r="J159" s="2"/>
      <c r="K159" s="2"/>
      <c r="L159" s="2"/>
      <c r="M159" s="2"/>
      <c r="N159" s="2"/>
      <c r="O159" s="2"/>
      <c r="P159" s="2"/>
    </row>
    <row r="160" spans="2:16" s="1" customFormat="1" x14ac:dyDescent="0.3">
      <c r="B160"/>
      <c r="D160"/>
      <c r="H160" s="2"/>
      <c r="I160" s="2"/>
      <c r="J160" s="2"/>
      <c r="K160" s="2"/>
      <c r="L160" s="2"/>
      <c r="M160" s="2"/>
      <c r="N160" s="2"/>
      <c r="O160" s="2"/>
      <c r="P160" s="2"/>
    </row>
    <row r="161" spans="2:16" s="1" customFormat="1" x14ac:dyDescent="0.3">
      <c r="B161"/>
      <c r="D161"/>
      <c r="H161" s="2"/>
      <c r="I161" s="2"/>
      <c r="J161" s="2"/>
      <c r="K161" s="2"/>
      <c r="L161" s="2"/>
      <c r="M161" s="2"/>
      <c r="N161" s="2"/>
      <c r="O161" s="2"/>
      <c r="P161" s="2"/>
    </row>
    <row r="162" spans="2:16" s="1" customFormat="1" x14ac:dyDescent="0.3">
      <c r="B162"/>
      <c r="D162"/>
      <c r="H162" s="2"/>
      <c r="I162" s="2"/>
      <c r="J162" s="2"/>
      <c r="K162" s="2"/>
      <c r="L162" s="2"/>
      <c r="M162" s="2"/>
      <c r="N162" s="2"/>
      <c r="O162" s="2"/>
      <c r="P162" s="2"/>
    </row>
    <row r="163" spans="2:16" s="1" customFormat="1" x14ac:dyDescent="0.3">
      <c r="B163"/>
      <c r="D163"/>
      <c r="H163" s="2"/>
      <c r="I163" s="2"/>
      <c r="J163" s="2"/>
      <c r="K163" s="2"/>
      <c r="L163" s="2"/>
      <c r="M163" s="2"/>
      <c r="N163" s="2"/>
      <c r="O163" s="2"/>
      <c r="P163" s="2"/>
    </row>
    <row r="164" spans="2:16" s="1" customFormat="1" x14ac:dyDescent="0.3">
      <c r="B164"/>
      <c r="D164"/>
      <c r="H164" s="2"/>
      <c r="I164" s="2"/>
      <c r="J164" s="2"/>
      <c r="K164" s="2"/>
      <c r="L164" s="2"/>
      <c r="M164" s="2"/>
      <c r="N164" s="2"/>
      <c r="O164" s="2"/>
      <c r="P164" s="2"/>
    </row>
    <row r="165" spans="2:16" s="1" customFormat="1" x14ac:dyDescent="0.3">
      <c r="B165"/>
      <c r="D165"/>
      <c r="H165" s="2"/>
      <c r="I165" s="2"/>
      <c r="J165" s="2"/>
      <c r="K165" s="2"/>
      <c r="L165" s="2"/>
      <c r="M165" s="2"/>
      <c r="N165" s="2"/>
      <c r="O165" s="2"/>
      <c r="P165" s="2"/>
    </row>
    <row r="166" spans="2:16" s="1" customFormat="1" x14ac:dyDescent="0.3">
      <c r="B166"/>
      <c r="D166"/>
      <c r="H166" s="2"/>
      <c r="I166" s="2"/>
      <c r="J166" s="2"/>
      <c r="K166" s="2"/>
      <c r="L166" s="2"/>
      <c r="M166" s="2"/>
      <c r="N166" s="2"/>
      <c r="O166" s="2"/>
      <c r="P166" s="2"/>
    </row>
    <row r="167" spans="2:16" s="1" customFormat="1" x14ac:dyDescent="0.3">
      <c r="B167"/>
      <c r="D167"/>
      <c r="H167" s="2"/>
      <c r="I167" s="2"/>
      <c r="J167" s="2"/>
      <c r="K167" s="2"/>
      <c r="L167" s="2"/>
      <c r="M167" s="2"/>
      <c r="N167" s="2"/>
      <c r="O167" s="2"/>
      <c r="P167" s="2"/>
    </row>
    <row r="168" spans="2:16" s="1" customFormat="1" x14ac:dyDescent="0.3">
      <c r="B168"/>
      <c r="D168"/>
      <c r="H168" s="2"/>
      <c r="I168" s="2"/>
      <c r="J168" s="2"/>
      <c r="K168" s="2"/>
      <c r="L168" s="2"/>
      <c r="M168" s="2"/>
      <c r="N168" s="2"/>
      <c r="O168" s="2"/>
      <c r="P168" s="2"/>
    </row>
    <row r="169" spans="2:16" s="1" customFormat="1" x14ac:dyDescent="0.3">
      <c r="B169"/>
      <c r="D169"/>
      <c r="H169" s="2"/>
      <c r="I169" s="2"/>
      <c r="J169" s="2"/>
      <c r="K169" s="2"/>
      <c r="L169" s="2"/>
      <c r="M169" s="2"/>
      <c r="N169" s="2"/>
      <c r="O169" s="2"/>
      <c r="P169" s="2"/>
    </row>
    <row r="170" spans="2:16" s="1" customFormat="1" x14ac:dyDescent="0.3">
      <c r="B170"/>
      <c r="D170"/>
      <c r="H170" s="2"/>
      <c r="I170" s="2"/>
      <c r="J170" s="2"/>
      <c r="K170" s="2"/>
      <c r="L170" s="2"/>
      <c r="M170" s="2"/>
      <c r="N170" s="2"/>
      <c r="O170" s="2"/>
      <c r="P170" s="2"/>
    </row>
    <row r="171" spans="2:16" s="1" customFormat="1" x14ac:dyDescent="0.3">
      <c r="B171"/>
      <c r="D171"/>
      <c r="H171" s="2"/>
      <c r="I171" s="2"/>
      <c r="J171" s="2"/>
      <c r="K171" s="2"/>
      <c r="L171" s="2"/>
      <c r="M171" s="2"/>
      <c r="N171" s="2"/>
      <c r="O171" s="2"/>
      <c r="P171" s="2"/>
    </row>
    <row r="172" spans="2:16" s="1" customFormat="1" x14ac:dyDescent="0.3">
      <c r="B172"/>
      <c r="D172"/>
      <c r="H172" s="2"/>
      <c r="I172" s="2"/>
      <c r="J172" s="2"/>
      <c r="K172" s="2"/>
      <c r="L172" s="2"/>
      <c r="M172" s="2"/>
      <c r="N172" s="2"/>
      <c r="O172" s="2"/>
      <c r="P172" s="2"/>
    </row>
    <row r="173" spans="2:16" s="1" customFormat="1" x14ac:dyDescent="0.3">
      <c r="B173"/>
      <c r="D173"/>
      <c r="H173" s="2"/>
      <c r="I173" s="2"/>
      <c r="J173" s="2"/>
      <c r="K173" s="2"/>
      <c r="L173" s="2"/>
      <c r="M173" s="2"/>
      <c r="N173" s="2"/>
      <c r="O173" s="2"/>
      <c r="P173" s="2"/>
    </row>
    <row r="174" spans="2:16" s="1" customFormat="1" x14ac:dyDescent="0.3">
      <c r="B174"/>
      <c r="D174"/>
      <c r="H174" s="2"/>
      <c r="I174" s="2"/>
      <c r="J174" s="2"/>
      <c r="K174" s="2"/>
      <c r="L174" s="2"/>
      <c r="M174" s="2"/>
      <c r="N174" s="2"/>
      <c r="O174" s="2"/>
      <c r="P174" s="2"/>
    </row>
    <row r="175" spans="2:16" s="1" customFormat="1" x14ac:dyDescent="0.3">
      <c r="B175"/>
      <c r="D175"/>
      <c r="H175" s="2"/>
      <c r="I175" s="2"/>
      <c r="J175" s="2"/>
      <c r="K175" s="2"/>
      <c r="L175" s="2"/>
      <c r="M175" s="2"/>
      <c r="N175" s="2"/>
      <c r="O175" s="2"/>
      <c r="P175" s="2"/>
    </row>
    <row r="176" spans="2:16" s="1" customFormat="1" x14ac:dyDescent="0.3">
      <c r="B176"/>
      <c r="D176"/>
      <c r="H176" s="2"/>
      <c r="I176" s="2"/>
      <c r="J176" s="2"/>
      <c r="K176" s="2"/>
      <c r="L176" s="2"/>
      <c r="M176" s="2"/>
      <c r="N176" s="2"/>
      <c r="O176" s="2"/>
      <c r="P176" s="2"/>
    </row>
    <row r="177" spans="2:16" s="1" customFormat="1" x14ac:dyDescent="0.3">
      <c r="B177"/>
      <c r="D177"/>
      <c r="H177" s="2"/>
      <c r="I177" s="2"/>
      <c r="J177" s="2"/>
      <c r="K177" s="2"/>
      <c r="L177" s="2"/>
      <c r="M177" s="2"/>
      <c r="N177" s="2"/>
      <c r="O177" s="2"/>
      <c r="P177" s="2"/>
    </row>
    <row r="178" spans="2:16" s="1" customFormat="1" x14ac:dyDescent="0.3">
      <c r="B178"/>
      <c r="D178"/>
      <c r="H178" s="2"/>
      <c r="I178" s="2"/>
      <c r="J178" s="2"/>
      <c r="K178" s="2"/>
      <c r="L178" s="2"/>
      <c r="M178" s="2"/>
      <c r="N178" s="2"/>
      <c r="O178" s="2"/>
      <c r="P178" s="2"/>
    </row>
    <row r="179" spans="2:16" s="1" customFormat="1" x14ac:dyDescent="0.3">
      <c r="B179"/>
      <c r="D179"/>
      <c r="H179" s="2"/>
      <c r="I179" s="2"/>
      <c r="J179" s="2"/>
      <c r="K179" s="2"/>
      <c r="L179" s="2"/>
      <c r="M179" s="2"/>
      <c r="N179" s="2"/>
      <c r="O179" s="2"/>
      <c r="P179" s="2"/>
    </row>
    <row r="180" spans="2:16" s="1" customFormat="1" x14ac:dyDescent="0.3">
      <c r="B180"/>
      <c r="D180"/>
      <c r="H180" s="2"/>
      <c r="I180" s="2"/>
      <c r="J180" s="2"/>
      <c r="K180" s="2"/>
      <c r="L180" s="2"/>
      <c r="M180" s="2"/>
      <c r="N180" s="2"/>
      <c r="O180" s="2"/>
      <c r="P180" s="2"/>
    </row>
    <row r="181" spans="2:16" s="1" customFormat="1" x14ac:dyDescent="0.3">
      <c r="B181"/>
      <c r="D181"/>
      <c r="H181" s="2"/>
      <c r="I181" s="2"/>
      <c r="J181" s="2"/>
      <c r="K181" s="2"/>
      <c r="L181" s="2"/>
      <c r="M181" s="2"/>
      <c r="N181" s="2"/>
      <c r="O181" s="2"/>
      <c r="P181" s="2"/>
    </row>
    <row r="182" spans="2:16" s="1" customFormat="1" x14ac:dyDescent="0.3">
      <c r="B182"/>
      <c r="D182"/>
      <c r="H182" s="2"/>
      <c r="I182" s="2"/>
      <c r="J182" s="2"/>
      <c r="K182" s="2"/>
      <c r="L182" s="2"/>
      <c r="M182" s="2"/>
      <c r="N182" s="2"/>
      <c r="O182" s="2"/>
      <c r="P182" s="2"/>
    </row>
    <row r="183" spans="2:16" s="1" customFormat="1" x14ac:dyDescent="0.3">
      <c r="B183"/>
      <c r="D183"/>
      <c r="H183" s="2"/>
      <c r="I183" s="2"/>
      <c r="J183" s="2"/>
      <c r="K183" s="2"/>
      <c r="L183" s="2"/>
      <c r="M183" s="2"/>
      <c r="N183" s="2"/>
      <c r="O183" s="2"/>
      <c r="P183" s="2"/>
    </row>
    <row r="184" spans="2:16" s="1" customFormat="1" x14ac:dyDescent="0.3">
      <c r="B184"/>
      <c r="D184"/>
      <c r="H184" s="2"/>
      <c r="I184" s="2"/>
      <c r="J184" s="2"/>
      <c r="K184" s="2"/>
      <c r="L184" s="2"/>
      <c r="M184" s="2"/>
      <c r="N184" s="2"/>
      <c r="O184" s="2"/>
      <c r="P184" s="2"/>
    </row>
    <row r="185" spans="2:16" s="1" customFormat="1" x14ac:dyDescent="0.3">
      <c r="B185"/>
      <c r="D185"/>
      <c r="H185" s="2"/>
      <c r="I185" s="2"/>
      <c r="J185" s="2"/>
      <c r="K185" s="2"/>
      <c r="L185" s="2"/>
      <c r="M185" s="2"/>
      <c r="N185" s="2"/>
      <c r="O185" s="2"/>
      <c r="P185" s="2"/>
    </row>
    <row r="186" spans="2:16" s="1" customFormat="1" x14ac:dyDescent="0.3">
      <c r="B186"/>
      <c r="D186"/>
      <c r="H186" s="2"/>
      <c r="I186" s="2"/>
      <c r="J186" s="2"/>
      <c r="K186" s="2"/>
      <c r="L186" s="2"/>
      <c r="M186" s="2"/>
      <c r="N186" s="2"/>
      <c r="O186" s="2"/>
      <c r="P186" s="2"/>
    </row>
    <row r="187" spans="2:16" s="1" customFormat="1" x14ac:dyDescent="0.3">
      <c r="B187"/>
      <c r="D187"/>
      <c r="H187" s="2"/>
      <c r="I187" s="2"/>
      <c r="J187" s="2"/>
      <c r="K187" s="2"/>
      <c r="L187" s="2"/>
      <c r="M187" s="2"/>
      <c r="N187" s="2"/>
      <c r="O187" s="2"/>
      <c r="P187" s="2"/>
    </row>
    <row r="188" spans="2:16" s="1" customFormat="1" x14ac:dyDescent="0.3">
      <c r="B188"/>
      <c r="D188"/>
      <c r="H188" s="2"/>
      <c r="I188" s="2"/>
      <c r="J188" s="2"/>
      <c r="K188" s="2"/>
      <c r="L188" s="2"/>
      <c r="M188" s="2"/>
      <c r="N188" s="2"/>
      <c r="O188" s="2"/>
      <c r="P188" s="2"/>
    </row>
    <row r="189" spans="2:16" s="1" customFormat="1" x14ac:dyDescent="0.3">
      <c r="B189"/>
      <c r="D189"/>
      <c r="H189" s="2"/>
      <c r="I189" s="2"/>
      <c r="J189" s="2"/>
      <c r="K189" s="2"/>
      <c r="L189" s="2"/>
      <c r="M189" s="2"/>
      <c r="N189" s="2"/>
      <c r="O189" s="2"/>
      <c r="P189" s="2"/>
    </row>
    <row r="190" spans="2:16" s="1" customFormat="1" x14ac:dyDescent="0.3">
      <c r="B190"/>
      <c r="D190"/>
      <c r="H190" s="2"/>
      <c r="I190" s="2"/>
      <c r="J190" s="2"/>
      <c r="K190" s="2"/>
      <c r="L190" s="2"/>
      <c r="M190" s="2"/>
      <c r="N190" s="2"/>
      <c r="O190" s="2"/>
      <c r="P190" s="2"/>
    </row>
    <row r="191" spans="2:16" s="1" customFormat="1" x14ac:dyDescent="0.3">
      <c r="B191"/>
      <c r="D191"/>
      <c r="H191" s="2"/>
      <c r="I191" s="2"/>
      <c r="J191" s="2"/>
      <c r="K191" s="2"/>
      <c r="L191" s="2"/>
      <c r="M191" s="2"/>
      <c r="N191" s="2"/>
      <c r="O191" s="2"/>
      <c r="P191" s="2"/>
    </row>
    <row r="192" spans="2:16" s="1" customFormat="1" x14ac:dyDescent="0.3">
      <c r="B192"/>
      <c r="D192"/>
      <c r="H192" s="2"/>
      <c r="I192" s="2"/>
      <c r="J192" s="2"/>
      <c r="K192" s="2"/>
      <c r="L192" s="2"/>
      <c r="M192" s="2"/>
      <c r="N192" s="2"/>
      <c r="O192" s="2"/>
      <c r="P192" s="2"/>
    </row>
    <row r="193" spans="2:16" s="1" customFormat="1" x14ac:dyDescent="0.3">
      <c r="B193"/>
      <c r="D193"/>
      <c r="H193" s="2"/>
      <c r="I193" s="2"/>
      <c r="J193" s="2"/>
      <c r="K193" s="2"/>
      <c r="L193" s="2"/>
      <c r="M193" s="2"/>
      <c r="N193" s="2"/>
      <c r="O193" s="2"/>
      <c r="P193" s="2"/>
    </row>
    <row r="194" spans="2:16" s="1" customFormat="1" x14ac:dyDescent="0.3">
      <c r="B194"/>
      <c r="D194"/>
      <c r="H194" s="2"/>
      <c r="I194" s="2"/>
      <c r="J194" s="2"/>
      <c r="K194" s="2"/>
      <c r="L194" s="2"/>
      <c r="M194" s="2"/>
      <c r="N194" s="2"/>
      <c r="O194" s="2"/>
      <c r="P194" s="2"/>
    </row>
    <row r="195" spans="2:16" s="1" customFormat="1" x14ac:dyDescent="0.3">
      <c r="B195"/>
      <c r="D195"/>
      <c r="H195" s="2"/>
      <c r="I195" s="2"/>
      <c r="J195" s="2"/>
      <c r="K195" s="2"/>
      <c r="L195" s="2"/>
      <c r="M195" s="2"/>
      <c r="N195" s="2"/>
      <c r="O195" s="2"/>
      <c r="P195" s="2"/>
    </row>
    <row r="196" spans="2:16" s="1" customFormat="1" x14ac:dyDescent="0.3">
      <c r="B196"/>
      <c r="D196"/>
      <c r="H196" s="2"/>
      <c r="I196" s="2"/>
      <c r="J196" s="2"/>
      <c r="K196" s="2"/>
      <c r="L196" s="2"/>
      <c r="M196" s="2"/>
      <c r="N196" s="2"/>
      <c r="O196" s="2"/>
      <c r="P196" s="2"/>
    </row>
    <row r="197" spans="2:16" s="1" customFormat="1" x14ac:dyDescent="0.3">
      <c r="B197"/>
      <c r="D197"/>
      <c r="H197" s="2"/>
      <c r="I197" s="2"/>
      <c r="J197" s="2"/>
      <c r="K197" s="2"/>
      <c r="L197" s="2"/>
      <c r="M197" s="2"/>
      <c r="N197" s="2"/>
      <c r="O197" s="2"/>
      <c r="P197" s="2"/>
    </row>
    <row r="198" spans="2:16" s="1" customFormat="1" x14ac:dyDescent="0.3">
      <c r="B198"/>
      <c r="D198"/>
      <c r="H198" s="2"/>
      <c r="I198" s="2"/>
      <c r="J198" s="2"/>
      <c r="K198" s="2"/>
      <c r="L198" s="2"/>
      <c r="M198" s="2"/>
      <c r="N198" s="2"/>
      <c r="O198" s="2"/>
      <c r="P198" s="2"/>
    </row>
    <row r="199" spans="2:16" s="1" customFormat="1" x14ac:dyDescent="0.3">
      <c r="B199"/>
      <c r="D199"/>
      <c r="H199" s="2"/>
      <c r="I199" s="2"/>
      <c r="J199" s="2"/>
      <c r="K199" s="2"/>
      <c r="L199" s="2"/>
      <c r="M199" s="2"/>
      <c r="N199" s="2"/>
      <c r="O199" s="2"/>
      <c r="P199" s="2"/>
    </row>
    <row r="200" spans="2:16" s="1" customFormat="1" x14ac:dyDescent="0.3">
      <c r="B200"/>
      <c r="D200"/>
      <c r="H200" s="2"/>
      <c r="I200" s="2"/>
      <c r="J200" s="2"/>
      <c r="K200" s="2"/>
      <c r="L200" s="2"/>
      <c r="M200" s="2"/>
      <c r="N200" s="2"/>
      <c r="O200" s="2"/>
      <c r="P200" s="2"/>
    </row>
    <row r="201" spans="2:16" s="1" customFormat="1" x14ac:dyDescent="0.3">
      <c r="B201"/>
      <c r="D201"/>
      <c r="H201" s="2"/>
      <c r="I201" s="2"/>
      <c r="J201" s="2"/>
      <c r="K201" s="2"/>
      <c r="L201" s="2"/>
      <c r="M201" s="2"/>
      <c r="N201" s="2"/>
      <c r="O201" s="2"/>
      <c r="P201" s="2"/>
    </row>
    <row r="202" spans="2:16" s="1" customFormat="1" x14ac:dyDescent="0.3">
      <c r="B202"/>
      <c r="D202"/>
      <c r="H202" s="2"/>
      <c r="I202" s="2"/>
      <c r="J202" s="2"/>
      <c r="K202" s="2"/>
      <c r="L202" s="2"/>
      <c r="M202" s="2"/>
      <c r="N202" s="2"/>
      <c r="O202" s="2"/>
      <c r="P202" s="2"/>
    </row>
    <row r="203" spans="2:16" s="1" customFormat="1" x14ac:dyDescent="0.3">
      <c r="B203"/>
      <c r="D203"/>
      <c r="H203" s="2"/>
      <c r="I203" s="2"/>
      <c r="J203" s="2"/>
      <c r="K203" s="2"/>
      <c r="L203" s="2"/>
      <c r="M203" s="2"/>
      <c r="N203" s="2"/>
      <c r="O203" s="2"/>
      <c r="P203" s="2"/>
    </row>
    <row r="204" spans="2:16" s="1" customFormat="1" x14ac:dyDescent="0.3">
      <c r="B204"/>
      <c r="D204"/>
      <c r="H204" s="2"/>
      <c r="I204" s="2"/>
      <c r="J204" s="2"/>
      <c r="K204" s="2"/>
      <c r="L204" s="2"/>
      <c r="M204" s="2"/>
      <c r="N204" s="2"/>
      <c r="O204" s="2"/>
      <c r="P204" s="2"/>
    </row>
    <row r="205" spans="2:16" s="1" customFormat="1" x14ac:dyDescent="0.3">
      <c r="B205"/>
      <c r="D205"/>
      <c r="H205" s="2"/>
      <c r="I205" s="2"/>
      <c r="J205" s="2"/>
      <c r="K205" s="2"/>
      <c r="L205" s="2"/>
      <c r="M205" s="2"/>
      <c r="N205" s="2"/>
      <c r="O205" s="2"/>
      <c r="P205" s="2"/>
    </row>
    <row r="206" spans="2:16" s="1" customFormat="1" x14ac:dyDescent="0.3">
      <c r="B206"/>
      <c r="D206"/>
      <c r="H206" s="2"/>
      <c r="I206" s="2"/>
      <c r="J206" s="2"/>
      <c r="K206" s="2"/>
      <c r="L206" s="2"/>
      <c r="M206" s="2"/>
      <c r="N206" s="2"/>
      <c r="O206" s="2"/>
      <c r="P206" s="2"/>
    </row>
    <row r="207" spans="2:16" s="1" customFormat="1" x14ac:dyDescent="0.3">
      <c r="B207"/>
      <c r="D207"/>
      <c r="H207" s="2"/>
      <c r="I207" s="2"/>
      <c r="J207" s="2"/>
      <c r="K207" s="2"/>
      <c r="L207" s="2"/>
      <c r="M207" s="2"/>
      <c r="N207" s="2"/>
      <c r="O207" s="2"/>
      <c r="P207" s="2"/>
    </row>
    <row r="208" spans="2:16" s="1" customFormat="1" x14ac:dyDescent="0.3">
      <c r="B208"/>
      <c r="D208"/>
      <c r="H208" s="2"/>
      <c r="I208" s="2"/>
      <c r="J208" s="2"/>
      <c r="K208" s="2"/>
      <c r="L208" s="2"/>
      <c r="M208" s="2"/>
      <c r="N208" s="2"/>
      <c r="O208" s="2"/>
      <c r="P208" s="2"/>
    </row>
    <row r="209" spans="2:16" s="1" customFormat="1" x14ac:dyDescent="0.3">
      <c r="B209"/>
      <c r="D209"/>
      <c r="H209" s="2"/>
      <c r="I209" s="2"/>
      <c r="J209" s="2"/>
      <c r="K209" s="2"/>
      <c r="L209" s="2"/>
      <c r="M209" s="2"/>
      <c r="N209" s="2"/>
      <c r="O209" s="2"/>
      <c r="P209" s="2"/>
    </row>
    <row r="210" spans="2:16" s="1" customFormat="1" x14ac:dyDescent="0.3">
      <c r="B210"/>
      <c r="D210"/>
      <c r="H210" s="2"/>
      <c r="I210" s="2"/>
      <c r="J210" s="2"/>
      <c r="K210" s="2"/>
      <c r="L210" s="2"/>
      <c r="M210" s="2"/>
      <c r="N210" s="2"/>
      <c r="O210" s="2"/>
      <c r="P210" s="2"/>
    </row>
    <row r="211" spans="2:16" s="1" customFormat="1" x14ac:dyDescent="0.3">
      <c r="B211"/>
      <c r="D211"/>
      <c r="H211" s="2"/>
      <c r="I211" s="2"/>
      <c r="J211" s="2"/>
      <c r="K211" s="2"/>
      <c r="L211" s="2"/>
      <c r="M211" s="2"/>
      <c r="N211" s="2"/>
      <c r="O211" s="2"/>
      <c r="P211" s="2"/>
    </row>
    <row r="212" spans="2:16" s="1" customFormat="1" x14ac:dyDescent="0.3">
      <c r="B212"/>
      <c r="D212"/>
      <c r="H212" s="2"/>
      <c r="I212" s="2"/>
      <c r="J212" s="2"/>
      <c r="K212" s="2"/>
      <c r="L212" s="2"/>
      <c r="M212" s="2"/>
      <c r="N212" s="2"/>
      <c r="O212" s="2"/>
      <c r="P212" s="2"/>
    </row>
    <row r="213" spans="2:16" s="1" customFormat="1" x14ac:dyDescent="0.3">
      <c r="B213"/>
      <c r="D213"/>
      <c r="H213" s="2"/>
      <c r="I213" s="2"/>
      <c r="J213" s="2"/>
      <c r="K213" s="2"/>
      <c r="L213" s="2"/>
      <c r="M213" s="2"/>
      <c r="N213" s="2"/>
      <c r="O213" s="2"/>
      <c r="P213" s="2"/>
    </row>
    <row r="214" spans="2:16" s="1" customFormat="1" x14ac:dyDescent="0.3">
      <c r="B214"/>
      <c r="D214"/>
      <c r="H214" s="2"/>
      <c r="I214" s="2"/>
      <c r="J214" s="2"/>
      <c r="K214" s="2"/>
      <c r="L214" s="2"/>
      <c r="M214" s="2"/>
      <c r="N214" s="2"/>
      <c r="O214" s="2"/>
      <c r="P214" s="2"/>
    </row>
    <row r="215" spans="2:16" s="1" customFormat="1" x14ac:dyDescent="0.3">
      <c r="B215"/>
      <c r="D215"/>
      <c r="H215" s="2"/>
      <c r="I215" s="2"/>
      <c r="J215" s="2"/>
      <c r="K215" s="2"/>
      <c r="L215" s="2"/>
      <c r="M215" s="2"/>
      <c r="N215" s="2"/>
      <c r="O215" s="2"/>
      <c r="P215" s="2"/>
    </row>
    <row r="216" spans="2:16" s="1" customFormat="1" x14ac:dyDescent="0.3">
      <c r="B216"/>
      <c r="D216"/>
      <c r="H216" s="2"/>
      <c r="I216" s="2"/>
      <c r="J216" s="2"/>
      <c r="K216" s="2"/>
      <c r="L216" s="2"/>
      <c r="M216" s="2"/>
      <c r="N216" s="2"/>
      <c r="O216" s="2"/>
      <c r="P216" s="2"/>
    </row>
    <row r="217" spans="2:16" s="1" customFormat="1" x14ac:dyDescent="0.3">
      <c r="B217"/>
      <c r="D217"/>
      <c r="H217" s="2"/>
      <c r="I217" s="2"/>
      <c r="J217" s="2"/>
      <c r="K217" s="2"/>
      <c r="L217" s="2"/>
      <c r="M217" s="2"/>
      <c r="N217" s="2"/>
      <c r="O217" s="2"/>
      <c r="P217" s="2"/>
    </row>
    <row r="218" spans="2:16" s="1" customFormat="1" x14ac:dyDescent="0.3">
      <c r="B218"/>
      <c r="D218"/>
      <c r="H218" s="2"/>
      <c r="I218" s="2"/>
      <c r="J218" s="2"/>
      <c r="K218" s="2"/>
      <c r="L218" s="2"/>
      <c r="M218" s="2"/>
      <c r="N218" s="2"/>
      <c r="O218" s="2"/>
      <c r="P218" s="2"/>
    </row>
    <row r="219" spans="2:16" s="1" customFormat="1" x14ac:dyDescent="0.3">
      <c r="B219"/>
      <c r="D219"/>
      <c r="H219" s="2"/>
      <c r="I219" s="2"/>
      <c r="J219" s="2"/>
      <c r="K219" s="2"/>
      <c r="L219" s="2"/>
      <c r="M219" s="2"/>
      <c r="N219" s="2"/>
      <c r="O219" s="2"/>
      <c r="P219" s="2"/>
    </row>
    <row r="220" spans="2:16" s="1" customFormat="1" x14ac:dyDescent="0.3">
      <c r="B220"/>
      <c r="D220"/>
      <c r="H220" s="2"/>
      <c r="I220" s="2"/>
      <c r="J220" s="2"/>
      <c r="K220" s="2"/>
      <c r="L220" s="2"/>
      <c r="M220" s="2"/>
      <c r="N220" s="2"/>
      <c r="O220" s="2"/>
      <c r="P220" s="2"/>
    </row>
    <row r="221" spans="2:16" s="1" customFormat="1" x14ac:dyDescent="0.3">
      <c r="B221"/>
      <c r="D221"/>
      <c r="H221" s="2"/>
      <c r="I221" s="2"/>
      <c r="J221" s="2"/>
      <c r="K221" s="2"/>
      <c r="L221" s="2"/>
      <c r="M221" s="2"/>
      <c r="N221" s="2"/>
      <c r="O221" s="2"/>
      <c r="P221" s="2"/>
    </row>
    <row r="222" spans="2:16" s="1" customFormat="1" x14ac:dyDescent="0.3">
      <c r="B222"/>
      <c r="D222"/>
      <c r="H222" s="2"/>
      <c r="I222" s="2"/>
      <c r="J222" s="2"/>
      <c r="K222" s="2"/>
      <c r="L222" s="2"/>
      <c r="M222" s="2"/>
      <c r="N222" s="2"/>
      <c r="O222" s="2"/>
      <c r="P222" s="2"/>
    </row>
    <row r="223" spans="2:16" s="1" customFormat="1" x14ac:dyDescent="0.3">
      <c r="B223"/>
      <c r="D223"/>
      <c r="H223" s="2"/>
      <c r="I223" s="2"/>
      <c r="J223" s="2"/>
      <c r="K223" s="2"/>
      <c r="L223" s="2"/>
      <c r="M223" s="2"/>
      <c r="N223" s="2"/>
      <c r="O223" s="2"/>
      <c r="P223" s="2"/>
    </row>
    <row r="224" spans="2:16" s="1" customFormat="1" x14ac:dyDescent="0.3">
      <c r="B224"/>
      <c r="D224"/>
      <c r="H224" s="2"/>
      <c r="I224" s="2"/>
      <c r="J224" s="2"/>
      <c r="K224" s="2"/>
      <c r="L224" s="2"/>
      <c r="M224" s="2"/>
      <c r="N224" s="2"/>
      <c r="O224" s="2"/>
      <c r="P224" s="2"/>
    </row>
    <row r="225" spans="2:16" s="1" customFormat="1" x14ac:dyDescent="0.3">
      <c r="B225"/>
      <c r="D225"/>
      <c r="H225" s="2"/>
      <c r="I225" s="2"/>
      <c r="J225" s="2"/>
      <c r="K225" s="2"/>
      <c r="L225" s="2"/>
      <c r="M225" s="2"/>
      <c r="N225" s="2"/>
      <c r="O225" s="2"/>
      <c r="P225" s="2"/>
    </row>
    <row r="226" spans="2:16" s="1" customFormat="1" x14ac:dyDescent="0.3">
      <c r="B226"/>
      <c r="D226"/>
      <c r="H226" s="2"/>
      <c r="I226" s="2"/>
      <c r="J226" s="2"/>
      <c r="K226" s="2"/>
      <c r="L226" s="2"/>
      <c r="M226" s="2"/>
      <c r="N226" s="2"/>
      <c r="O226" s="2"/>
      <c r="P226" s="2"/>
    </row>
    <row r="227" spans="2:16" s="1" customFormat="1" x14ac:dyDescent="0.3">
      <c r="B227"/>
      <c r="D227"/>
      <c r="H227" s="2"/>
      <c r="I227" s="2"/>
      <c r="J227" s="2"/>
      <c r="K227" s="2"/>
      <c r="L227" s="2"/>
      <c r="M227" s="2"/>
      <c r="N227" s="2"/>
      <c r="O227" s="2"/>
      <c r="P227" s="2"/>
    </row>
    <row r="228" spans="2:16" s="1" customFormat="1" x14ac:dyDescent="0.3">
      <c r="B228"/>
      <c r="D228"/>
      <c r="H228" s="2"/>
      <c r="I228" s="2"/>
      <c r="J228" s="2"/>
      <c r="K228" s="2"/>
      <c r="L228" s="2"/>
      <c r="M228" s="2"/>
      <c r="N228" s="2"/>
      <c r="O228" s="2"/>
      <c r="P228" s="2"/>
    </row>
    <row r="229" spans="2:16" s="1" customFormat="1" x14ac:dyDescent="0.3">
      <c r="B229"/>
      <c r="D229"/>
      <c r="H229" s="2"/>
      <c r="I229" s="2"/>
      <c r="J229" s="2"/>
      <c r="K229" s="2"/>
      <c r="L229" s="2"/>
      <c r="M229" s="2"/>
      <c r="N229" s="2"/>
      <c r="O229" s="2"/>
      <c r="P229" s="2"/>
    </row>
    <row r="230" spans="2:16" s="1" customFormat="1" x14ac:dyDescent="0.3">
      <c r="B230"/>
      <c r="D230"/>
      <c r="H230" s="2"/>
      <c r="I230" s="2"/>
      <c r="J230" s="2"/>
      <c r="K230" s="2"/>
      <c r="L230" s="2"/>
      <c r="M230" s="2"/>
      <c r="N230" s="2"/>
      <c r="O230" s="2"/>
      <c r="P230" s="2"/>
    </row>
    <row r="231" spans="2:16" s="1" customFormat="1" x14ac:dyDescent="0.3">
      <c r="B231"/>
      <c r="D231"/>
      <c r="H231" s="2"/>
      <c r="I231" s="2"/>
      <c r="J231" s="2"/>
      <c r="K231" s="2"/>
      <c r="L231" s="2"/>
      <c r="M231" s="2"/>
      <c r="N231" s="2"/>
      <c r="O231" s="2"/>
      <c r="P231" s="2"/>
    </row>
    <row r="232" spans="2:16" s="1" customFormat="1" x14ac:dyDescent="0.3">
      <c r="B232"/>
      <c r="D232"/>
      <c r="H232" s="2"/>
      <c r="I232" s="2"/>
      <c r="J232" s="2"/>
      <c r="K232" s="2"/>
      <c r="L232" s="2"/>
      <c r="M232" s="2"/>
      <c r="N232" s="2"/>
      <c r="O232" s="2"/>
      <c r="P232" s="2"/>
    </row>
    <row r="233" spans="2:16" s="1" customFormat="1" x14ac:dyDescent="0.3">
      <c r="B233"/>
      <c r="D233"/>
      <c r="H233" s="2"/>
      <c r="I233" s="2"/>
      <c r="J233" s="2"/>
      <c r="K233" s="2"/>
      <c r="L233" s="2"/>
      <c r="M233" s="2"/>
      <c r="N233" s="2"/>
      <c r="O233" s="2"/>
      <c r="P233" s="2"/>
    </row>
    <row r="234" spans="2:16" s="1" customFormat="1" x14ac:dyDescent="0.3">
      <c r="B234"/>
      <c r="D234"/>
      <c r="H234" s="2"/>
      <c r="I234" s="2"/>
      <c r="J234" s="2"/>
      <c r="K234" s="2"/>
      <c r="L234" s="2"/>
      <c r="M234" s="2"/>
      <c r="N234" s="2"/>
      <c r="O234" s="2"/>
      <c r="P234" s="2"/>
    </row>
    <row r="235" spans="2:16" s="1" customFormat="1" x14ac:dyDescent="0.3">
      <c r="B235"/>
      <c r="D235"/>
      <c r="H235" s="2"/>
      <c r="I235" s="2"/>
      <c r="J235" s="2"/>
      <c r="K235" s="2"/>
      <c r="L235" s="2"/>
      <c r="M235" s="2"/>
      <c r="N235" s="2"/>
      <c r="O235" s="2"/>
      <c r="P235" s="2"/>
    </row>
    <row r="236" spans="2:16" s="1" customFormat="1" x14ac:dyDescent="0.3">
      <c r="B236"/>
      <c r="D236"/>
      <c r="H236" s="2"/>
      <c r="I236" s="2"/>
      <c r="J236" s="2"/>
      <c r="K236" s="2"/>
      <c r="L236" s="2"/>
      <c r="M236" s="2"/>
      <c r="N236" s="2"/>
      <c r="O236" s="2"/>
      <c r="P236" s="2"/>
    </row>
    <row r="237" spans="2:16" s="1" customFormat="1" x14ac:dyDescent="0.3">
      <c r="B237"/>
      <c r="D237"/>
      <c r="H237" s="2"/>
      <c r="I237" s="2"/>
      <c r="J237" s="2"/>
      <c r="K237" s="2"/>
      <c r="L237" s="2"/>
      <c r="M237" s="2"/>
      <c r="N237" s="2"/>
      <c r="O237" s="2"/>
      <c r="P237" s="2"/>
    </row>
    <row r="238" spans="2:16" s="1" customFormat="1" x14ac:dyDescent="0.3">
      <c r="B238"/>
      <c r="D238"/>
      <c r="H238" s="2"/>
      <c r="I238" s="2"/>
      <c r="J238" s="2"/>
      <c r="K238" s="2"/>
      <c r="L238" s="2"/>
      <c r="M238" s="2"/>
      <c r="N238" s="2"/>
      <c r="O238" s="2"/>
      <c r="P238" s="2"/>
    </row>
    <row r="239" spans="2:16" s="1" customFormat="1" x14ac:dyDescent="0.3">
      <c r="B239"/>
      <c r="D239"/>
      <c r="H239" s="2"/>
      <c r="I239" s="2"/>
      <c r="J239" s="2"/>
      <c r="K239" s="2"/>
      <c r="L239" s="2"/>
      <c r="M239" s="2"/>
      <c r="N239" s="2"/>
      <c r="O239" s="2"/>
      <c r="P239" s="2"/>
    </row>
    <row r="240" spans="2:16" s="1" customFormat="1" x14ac:dyDescent="0.3">
      <c r="B240"/>
      <c r="D240"/>
      <c r="H240" s="2"/>
      <c r="I240" s="2"/>
      <c r="J240" s="2"/>
      <c r="K240" s="2"/>
      <c r="L240" s="2"/>
      <c r="M240" s="2"/>
      <c r="N240" s="2"/>
      <c r="O240" s="2"/>
      <c r="P240" s="2"/>
    </row>
    <row r="241" spans="2:16" s="1" customFormat="1" x14ac:dyDescent="0.3">
      <c r="B241"/>
      <c r="D241"/>
      <c r="H241" s="2"/>
      <c r="I241" s="2"/>
      <c r="J241" s="2"/>
      <c r="K241" s="2"/>
      <c r="L241" s="2"/>
      <c r="M241" s="2"/>
      <c r="N241" s="2"/>
      <c r="O241" s="2"/>
      <c r="P241" s="2"/>
    </row>
    <row r="242" spans="2:16" s="1" customFormat="1" x14ac:dyDescent="0.3">
      <c r="B242"/>
      <c r="D242"/>
      <c r="H242" s="2"/>
      <c r="I242" s="2"/>
      <c r="J242" s="2"/>
      <c r="K242" s="2"/>
      <c r="L242" s="2"/>
      <c r="M242" s="2"/>
      <c r="N242" s="2"/>
      <c r="O242" s="2"/>
      <c r="P242" s="2"/>
    </row>
    <row r="243" spans="2:16" s="1" customFormat="1" x14ac:dyDescent="0.3">
      <c r="B243"/>
      <c r="D243"/>
      <c r="H243" s="2"/>
      <c r="I243" s="2"/>
      <c r="J243" s="2"/>
      <c r="K243" s="2"/>
      <c r="L243" s="2"/>
      <c r="M243" s="2"/>
      <c r="N243" s="2"/>
      <c r="O243" s="2"/>
      <c r="P243" s="2"/>
    </row>
    <row r="244" spans="2:16" s="1" customFormat="1" x14ac:dyDescent="0.3">
      <c r="B244"/>
      <c r="D244"/>
      <c r="H244" s="2"/>
      <c r="I244" s="2"/>
      <c r="J244" s="2"/>
      <c r="K244" s="2"/>
      <c r="L244" s="2"/>
      <c r="M244" s="2"/>
      <c r="N244" s="2"/>
      <c r="O244" s="2"/>
      <c r="P244" s="2"/>
    </row>
    <row r="245" spans="2:16" s="1" customFormat="1" x14ac:dyDescent="0.3">
      <c r="B245"/>
      <c r="D245"/>
      <c r="H245" s="2"/>
      <c r="I245" s="2"/>
      <c r="J245" s="2"/>
      <c r="K245" s="2"/>
      <c r="L245" s="2"/>
      <c r="M245" s="2"/>
      <c r="N245" s="2"/>
      <c r="O245" s="2"/>
      <c r="P245" s="2"/>
    </row>
    <row r="246" spans="2:16" s="1" customFormat="1" x14ac:dyDescent="0.3">
      <c r="B246"/>
      <c r="D246"/>
      <c r="H246" s="2"/>
      <c r="I246" s="2"/>
      <c r="J246" s="2"/>
      <c r="K246" s="2"/>
      <c r="L246" s="2"/>
      <c r="M246" s="2"/>
      <c r="N246" s="2"/>
      <c r="O246" s="2"/>
      <c r="P246" s="2"/>
    </row>
    <row r="247" spans="2:16" s="1" customFormat="1" x14ac:dyDescent="0.3">
      <c r="B247"/>
      <c r="D247"/>
      <c r="H247" s="2"/>
      <c r="I247" s="2"/>
      <c r="J247" s="2"/>
      <c r="K247" s="2"/>
      <c r="L247" s="2"/>
      <c r="M247" s="2"/>
      <c r="N247" s="2"/>
      <c r="O247" s="2"/>
      <c r="P247" s="2"/>
    </row>
    <row r="248" spans="2:16" s="1" customFormat="1" x14ac:dyDescent="0.3">
      <c r="B248"/>
      <c r="D248"/>
      <c r="H248" s="2"/>
      <c r="I248" s="2"/>
      <c r="J248" s="2"/>
      <c r="K248" s="2"/>
      <c r="L248" s="2"/>
      <c r="M248" s="2"/>
      <c r="N248" s="2"/>
      <c r="O248" s="2"/>
      <c r="P248" s="2"/>
    </row>
    <row r="249" spans="2:16" s="1" customFormat="1" x14ac:dyDescent="0.3">
      <c r="B249"/>
      <c r="D249"/>
      <c r="H249" s="2"/>
      <c r="I249" s="2"/>
      <c r="J249" s="2"/>
      <c r="K249" s="2"/>
      <c r="L249" s="2"/>
      <c r="M249" s="2"/>
      <c r="N249" s="2"/>
      <c r="O249" s="2"/>
      <c r="P249" s="2"/>
    </row>
    <row r="250" spans="2:16" s="1" customFormat="1" x14ac:dyDescent="0.3">
      <c r="B250"/>
      <c r="D250"/>
      <c r="H250" s="2"/>
      <c r="I250" s="2"/>
      <c r="J250" s="2"/>
      <c r="K250" s="2"/>
      <c r="L250" s="2"/>
      <c r="M250" s="2"/>
      <c r="N250" s="2"/>
      <c r="O250" s="2"/>
      <c r="P250" s="2"/>
    </row>
    <row r="251" spans="2:16" s="1" customFormat="1" x14ac:dyDescent="0.3">
      <c r="B251"/>
      <c r="D251"/>
      <c r="H251" s="2"/>
      <c r="I251" s="2"/>
      <c r="J251" s="2"/>
      <c r="K251" s="2"/>
      <c r="L251" s="2"/>
      <c r="M251" s="2"/>
      <c r="N251" s="2"/>
      <c r="O251" s="2"/>
      <c r="P251" s="2"/>
    </row>
    <row r="252" spans="2:16" s="1" customFormat="1" x14ac:dyDescent="0.3">
      <c r="B252"/>
      <c r="D252"/>
      <c r="H252" s="2"/>
      <c r="I252" s="2"/>
      <c r="J252" s="2"/>
      <c r="K252" s="2"/>
      <c r="L252" s="2"/>
      <c r="M252" s="2"/>
      <c r="N252" s="2"/>
      <c r="O252" s="2"/>
      <c r="P252" s="2"/>
    </row>
    <row r="253" spans="2:16" s="1" customFormat="1" x14ac:dyDescent="0.3">
      <c r="B253"/>
      <c r="D253"/>
      <c r="H253" s="2"/>
      <c r="I253" s="2"/>
      <c r="J253" s="2"/>
      <c r="K253" s="2"/>
      <c r="L253" s="2"/>
      <c r="M253" s="2"/>
      <c r="N253" s="2"/>
      <c r="O253" s="2"/>
      <c r="P253" s="2"/>
    </row>
    <row r="254" spans="2:16" s="1" customFormat="1" x14ac:dyDescent="0.3">
      <c r="B254"/>
      <c r="D254"/>
      <c r="H254" s="2"/>
      <c r="I254" s="2"/>
      <c r="J254" s="2"/>
      <c r="K254" s="2"/>
      <c r="L254" s="2"/>
      <c r="M254" s="2"/>
      <c r="N254" s="2"/>
      <c r="O254" s="2"/>
      <c r="P254" s="2"/>
    </row>
    <row r="255" spans="2:16" s="1" customFormat="1" x14ac:dyDescent="0.3">
      <c r="B255"/>
      <c r="D255"/>
      <c r="H255" s="2"/>
      <c r="I255" s="2"/>
      <c r="J255" s="2"/>
      <c r="K255" s="2"/>
      <c r="L255" s="2"/>
      <c r="M255" s="2"/>
      <c r="N255" s="2"/>
      <c r="O255" s="2"/>
      <c r="P255" s="2"/>
    </row>
    <row r="256" spans="2:16" s="1" customFormat="1" x14ac:dyDescent="0.3">
      <c r="B256"/>
      <c r="D256"/>
      <c r="H256" s="2"/>
      <c r="I256" s="2"/>
      <c r="J256" s="2"/>
      <c r="K256" s="2"/>
      <c r="L256" s="2"/>
      <c r="M256" s="2"/>
      <c r="N256" s="2"/>
      <c r="O256" s="2"/>
      <c r="P256" s="2"/>
    </row>
    <row r="257" spans="2:16" s="1" customFormat="1" x14ac:dyDescent="0.3">
      <c r="B257"/>
      <c r="D257"/>
      <c r="H257" s="2"/>
      <c r="I257" s="2"/>
      <c r="J257" s="2"/>
      <c r="K257" s="2"/>
      <c r="L257" s="2"/>
      <c r="M257" s="2"/>
      <c r="N257" s="2"/>
      <c r="O257" s="2"/>
      <c r="P257" s="2"/>
    </row>
    <row r="258" spans="2:16" s="1" customFormat="1" x14ac:dyDescent="0.3">
      <c r="B258"/>
      <c r="D258"/>
      <c r="H258" s="2"/>
      <c r="I258" s="2"/>
      <c r="J258" s="2"/>
      <c r="K258" s="2"/>
      <c r="L258" s="2"/>
      <c r="M258" s="2"/>
      <c r="N258" s="2"/>
      <c r="O258" s="2"/>
      <c r="P258" s="2"/>
    </row>
    <row r="259" spans="2:16" s="1" customFormat="1" x14ac:dyDescent="0.3">
      <c r="B259"/>
      <c r="D259"/>
      <c r="H259" s="2"/>
      <c r="I259" s="2"/>
      <c r="J259" s="2"/>
      <c r="K259" s="2"/>
      <c r="L259" s="2"/>
      <c r="M259" s="2"/>
      <c r="N259" s="2"/>
      <c r="O259" s="2"/>
      <c r="P259" s="2"/>
    </row>
    <row r="260" spans="2:16" s="1" customFormat="1" x14ac:dyDescent="0.3">
      <c r="B260"/>
      <c r="D260"/>
      <c r="H260" s="2"/>
      <c r="I260" s="2"/>
      <c r="J260" s="2"/>
      <c r="K260" s="2"/>
      <c r="L260" s="2"/>
      <c r="M260" s="2"/>
      <c r="N260" s="2"/>
      <c r="O260" s="2"/>
      <c r="P260" s="2"/>
    </row>
    <row r="261" spans="2:16" s="1" customFormat="1" x14ac:dyDescent="0.3">
      <c r="B261"/>
      <c r="D261"/>
      <c r="H261" s="2"/>
      <c r="I261" s="2"/>
      <c r="J261" s="2"/>
      <c r="K261" s="2"/>
      <c r="L261" s="2"/>
      <c r="M261" s="2"/>
      <c r="N261" s="2"/>
      <c r="O261" s="2"/>
      <c r="P261" s="2"/>
    </row>
    <row r="262" spans="2:16" s="1" customFormat="1" x14ac:dyDescent="0.3">
      <c r="B262"/>
      <c r="D262"/>
      <c r="H262" s="2"/>
      <c r="I262" s="2"/>
      <c r="J262" s="2"/>
      <c r="K262" s="2"/>
      <c r="L262" s="2"/>
      <c r="M262" s="2"/>
      <c r="N262" s="2"/>
      <c r="O262" s="2"/>
      <c r="P262" s="2"/>
    </row>
    <row r="263" spans="2:16" s="1" customFormat="1" x14ac:dyDescent="0.3">
      <c r="B263"/>
      <c r="D263"/>
      <c r="H263" s="2"/>
      <c r="I263" s="2"/>
      <c r="J263" s="2"/>
      <c r="K263" s="2"/>
      <c r="L263" s="2"/>
      <c r="M263" s="2"/>
      <c r="N263" s="2"/>
      <c r="O263" s="2"/>
      <c r="P263" s="2"/>
    </row>
    <row r="264" spans="2:16" s="1" customFormat="1" x14ac:dyDescent="0.3">
      <c r="B264"/>
      <c r="D264"/>
      <c r="H264" s="2"/>
      <c r="I264" s="2"/>
      <c r="J264" s="2"/>
      <c r="K264" s="2"/>
      <c r="L264" s="2"/>
      <c r="M264" s="2"/>
      <c r="N264" s="2"/>
      <c r="O264" s="2"/>
      <c r="P264" s="2"/>
    </row>
    <row r="265" spans="2:16" s="1" customFormat="1" x14ac:dyDescent="0.3">
      <c r="B265"/>
      <c r="D265"/>
      <c r="H265" s="2"/>
      <c r="I265" s="2"/>
      <c r="J265" s="2"/>
      <c r="K265" s="2"/>
      <c r="L265" s="2"/>
      <c r="M265" s="2"/>
      <c r="N265" s="2"/>
      <c r="O265" s="2"/>
      <c r="P265" s="2"/>
    </row>
    <row r="266" spans="2:16" s="1" customFormat="1" x14ac:dyDescent="0.3">
      <c r="B266"/>
      <c r="D266"/>
      <c r="H266" s="2"/>
      <c r="I266" s="2"/>
      <c r="J266" s="2"/>
      <c r="K266" s="2"/>
      <c r="L266" s="2"/>
      <c r="M266" s="2"/>
      <c r="N266" s="2"/>
      <c r="O266" s="2"/>
      <c r="P266" s="2"/>
    </row>
    <row r="267" spans="2:16" s="1" customFormat="1" x14ac:dyDescent="0.3">
      <c r="B267"/>
      <c r="D267"/>
      <c r="H267" s="2"/>
      <c r="I267" s="2"/>
      <c r="J267" s="2"/>
      <c r="K267" s="2"/>
      <c r="L267" s="2"/>
      <c r="M267" s="2"/>
      <c r="N267" s="2"/>
      <c r="O267" s="2"/>
      <c r="P267" s="2"/>
    </row>
    <row r="268" spans="2:16" s="1" customFormat="1" x14ac:dyDescent="0.3">
      <c r="B268"/>
      <c r="D268"/>
      <c r="H268" s="2"/>
      <c r="I268" s="2"/>
      <c r="J268" s="2"/>
      <c r="K268" s="2"/>
      <c r="L268" s="2"/>
      <c r="M268" s="2"/>
      <c r="N268" s="2"/>
      <c r="O268" s="2"/>
      <c r="P268" s="2"/>
    </row>
    <row r="269" spans="2:16" s="1" customFormat="1" x14ac:dyDescent="0.3">
      <c r="B269"/>
      <c r="D269"/>
      <c r="H269" s="2"/>
      <c r="I269" s="2"/>
      <c r="J269" s="2"/>
      <c r="K269" s="2"/>
      <c r="L269" s="2"/>
      <c r="M269" s="2"/>
      <c r="N269" s="2"/>
      <c r="O269" s="2"/>
      <c r="P269" s="2"/>
    </row>
    <row r="270" spans="2:16" s="1" customFormat="1" x14ac:dyDescent="0.3">
      <c r="B270"/>
      <c r="D270"/>
      <c r="H270" s="2"/>
      <c r="I270" s="2"/>
      <c r="J270" s="2"/>
      <c r="K270" s="2"/>
      <c r="L270" s="2"/>
      <c r="M270" s="2"/>
      <c r="N270" s="2"/>
      <c r="O270" s="2"/>
      <c r="P270" s="2"/>
    </row>
    <row r="271" spans="2:16" s="1" customFormat="1" x14ac:dyDescent="0.3">
      <c r="B271"/>
      <c r="D271"/>
      <c r="H271" s="2"/>
      <c r="I271" s="2"/>
      <c r="J271" s="2"/>
      <c r="K271" s="2"/>
      <c r="L271" s="2"/>
      <c r="M271" s="2"/>
      <c r="N271" s="2"/>
      <c r="O271" s="2"/>
      <c r="P271" s="2"/>
    </row>
    <row r="272" spans="2:16" s="1" customFormat="1" x14ac:dyDescent="0.3">
      <c r="B272"/>
      <c r="D272"/>
      <c r="H272" s="2"/>
      <c r="I272" s="2"/>
      <c r="J272" s="2"/>
      <c r="K272" s="2"/>
      <c r="L272" s="2"/>
      <c r="M272" s="2"/>
      <c r="N272" s="2"/>
      <c r="O272" s="2"/>
      <c r="P272" s="2"/>
    </row>
    <row r="273" spans="2:16" s="1" customFormat="1" x14ac:dyDescent="0.3">
      <c r="B273"/>
      <c r="D273"/>
      <c r="H273" s="2"/>
      <c r="I273" s="2"/>
      <c r="J273" s="2"/>
      <c r="K273" s="2"/>
      <c r="L273" s="2"/>
      <c r="M273" s="2"/>
      <c r="N273" s="2"/>
      <c r="O273" s="2"/>
      <c r="P273" s="2"/>
    </row>
    <row r="274" spans="2:16" s="1" customFormat="1" x14ac:dyDescent="0.3">
      <c r="B274"/>
      <c r="D274"/>
      <c r="H274" s="2"/>
      <c r="I274" s="2"/>
      <c r="J274" s="2"/>
      <c r="K274" s="2"/>
      <c r="L274" s="2"/>
      <c r="M274" s="2"/>
      <c r="N274" s="2"/>
      <c r="O274" s="2"/>
      <c r="P274" s="2"/>
    </row>
    <row r="275" spans="2:16" s="1" customFormat="1" x14ac:dyDescent="0.3">
      <c r="B275"/>
      <c r="D275"/>
      <c r="H275" s="2"/>
      <c r="I275" s="2"/>
      <c r="J275" s="2"/>
      <c r="K275" s="2"/>
      <c r="L275" s="2"/>
      <c r="M275" s="2"/>
      <c r="N275" s="2"/>
      <c r="O275" s="2"/>
      <c r="P275" s="2"/>
    </row>
    <row r="276" spans="2:16" s="1" customFormat="1" x14ac:dyDescent="0.3">
      <c r="B276"/>
      <c r="D276"/>
      <c r="H276" s="2"/>
      <c r="I276" s="2"/>
      <c r="J276" s="2"/>
      <c r="K276" s="2"/>
      <c r="L276" s="2"/>
      <c r="M276" s="2"/>
      <c r="N276" s="2"/>
      <c r="O276" s="2"/>
      <c r="P276" s="2"/>
    </row>
    <row r="277" spans="2:16" s="1" customFormat="1" x14ac:dyDescent="0.3">
      <c r="B277"/>
      <c r="D277"/>
      <c r="H277" s="2"/>
      <c r="I277" s="2"/>
      <c r="J277" s="2"/>
      <c r="K277" s="2"/>
      <c r="L277" s="2"/>
      <c r="M277" s="2"/>
      <c r="N277" s="2"/>
      <c r="O277" s="2"/>
      <c r="P277" s="2"/>
    </row>
    <row r="278" spans="2:16" s="1" customFormat="1" x14ac:dyDescent="0.3">
      <c r="B278"/>
      <c r="D278"/>
      <c r="H278" s="2"/>
      <c r="I278" s="2"/>
      <c r="J278" s="2"/>
      <c r="K278" s="2"/>
      <c r="L278" s="2"/>
      <c r="M278" s="2"/>
      <c r="N278" s="2"/>
      <c r="O278" s="2"/>
      <c r="P278" s="2"/>
    </row>
    <row r="279" spans="2:16" s="1" customFormat="1" x14ac:dyDescent="0.3">
      <c r="B279"/>
      <c r="D279"/>
      <c r="H279" s="2"/>
      <c r="I279" s="2"/>
      <c r="J279" s="2"/>
      <c r="K279" s="2"/>
      <c r="L279" s="2"/>
      <c r="M279" s="2"/>
      <c r="N279" s="2"/>
      <c r="O279" s="2"/>
      <c r="P279" s="2"/>
    </row>
    <row r="280" spans="2:16" s="1" customFormat="1" x14ac:dyDescent="0.3">
      <c r="B280"/>
      <c r="D280"/>
      <c r="H280" s="2"/>
      <c r="I280" s="2"/>
      <c r="J280" s="2"/>
      <c r="K280" s="2"/>
      <c r="L280" s="2"/>
      <c r="M280" s="2"/>
      <c r="N280" s="2"/>
      <c r="O280" s="2"/>
      <c r="P280" s="2"/>
    </row>
    <row r="281" spans="2:16" s="1" customFormat="1" x14ac:dyDescent="0.3">
      <c r="B281"/>
      <c r="D281"/>
      <c r="H281" s="2"/>
      <c r="I281" s="2"/>
      <c r="J281" s="2"/>
      <c r="K281" s="2"/>
      <c r="L281" s="2"/>
      <c r="M281" s="2"/>
      <c r="N281" s="2"/>
      <c r="O281" s="2"/>
      <c r="P281" s="2"/>
    </row>
    <row r="282" spans="2:16" s="1" customFormat="1" x14ac:dyDescent="0.3">
      <c r="B282"/>
      <c r="D282"/>
      <c r="H282" s="2"/>
      <c r="I282" s="2"/>
      <c r="J282" s="2"/>
      <c r="K282" s="2"/>
      <c r="L282" s="2"/>
      <c r="M282" s="2"/>
      <c r="N282" s="2"/>
      <c r="O282" s="2"/>
      <c r="P282" s="2"/>
    </row>
    <row r="283" spans="2:16" s="1" customFormat="1" x14ac:dyDescent="0.3">
      <c r="B283"/>
      <c r="D283"/>
      <c r="H283" s="2"/>
      <c r="I283" s="2"/>
      <c r="J283" s="2"/>
      <c r="K283" s="2"/>
      <c r="L283" s="2"/>
      <c r="M283" s="2"/>
      <c r="N283" s="2"/>
      <c r="O283" s="2"/>
      <c r="P283" s="2"/>
    </row>
    <row r="284" spans="2:16" s="1" customFormat="1" x14ac:dyDescent="0.3">
      <c r="B284"/>
      <c r="D284"/>
      <c r="H284" s="2"/>
      <c r="I284" s="2"/>
      <c r="J284" s="2"/>
      <c r="K284" s="2"/>
      <c r="L284" s="2"/>
      <c r="M284" s="2"/>
      <c r="N284" s="2"/>
      <c r="O284" s="2"/>
      <c r="P284" s="2"/>
    </row>
    <row r="285" spans="2:16" s="1" customFormat="1" x14ac:dyDescent="0.3">
      <c r="B285"/>
      <c r="D285"/>
      <c r="H285" s="2"/>
      <c r="I285" s="2"/>
      <c r="J285" s="2"/>
      <c r="K285" s="2"/>
      <c r="L285" s="2"/>
      <c r="M285" s="2"/>
      <c r="N285" s="2"/>
      <c r="O285" s="2"/>
      <c r="P285" s="2"/>
    </row>
    <row r="286" spans="2:16" s="1" customFormat="1" x14ac:dyDescent="0.3">
      <c r="B286"/>
      <c r="D286"/>
      <c r="H286" s="2"/>
      <c r="I286" s="2"/>
      <c r="J286" s="2"/>
      <c r="K286" s="2"/>
      <c r="L286" s="2"/>
      <c r="M286" s="2"/>
      <c r="N286" s="2"/>
      <c r="O286" s="2"/>
      <c r="P286" s="2"/>
    </row>
    <row r="287" spans="2:16" s="1" customFormat="1" x14ac:dyDescent="0.3">
      <c r="B287"/>
      <c r="D287"/>
      <c r="H287" s="2"/>
      <c r="I287" s="2"/>
      <c r="J287" s="2"/>
      <c r="K287" s="2"/>
      <c r="L287" s="2"/>
      <c r="M287" s="2"/>
      <c r="N287" s="2"/>
      <c r="O287" s="2"/>
      <c r="P287" s="2"/>
    </row>
    <row r="288" spans="2:16" s="1" customFormat="1" x14ac:dyDescent="0.3">
      <c r="B288"/>
      <c r="D288"/>
      <c r="H288" s="2"/>
      <c r="I288" s="2"/>
      <c r="J288" s="2"/>
      <c r="K288" s="2"/>
      <c r="L288" s="2"/>
      <c r="M288" s="2"/>
      <c r="N288" s="2"/>
      <c r="O288" s="2"/>
      <c r="P288" s="2"/>
    </row>
    <row r="289" spans="2:16" s="1" customFormat="1" x14ac:dyDescent="0.3">
      <c r="B289"/>
      <c r="D289"/>
      <c r="H289" s="2"/>
      <c r="I289" s="2"/>
      <c r="J289" s="2"/>
      <c r="K289" s="2"/>
      <c r="L289" s="2"/>
      <c r="M289" s="2"/>
      <c r="N289" s="2"/>
      <c r="O289" s="2"/>
      <c r="P289" s="2"/>
    </row>
    <row r="290" spans="2:16" s="1" customFormat="1" x14ac:dyDescent="0.3">
      <c r="B290"/>
      <c r="D290"/>
      <c r="H290" s="2"/>
      <c r="I290" s="2"/>
      <c r="J290" s="2"/>
      <c r="K290" s="2"/>
      <c r="L290" s="2"/>
      <c r="M290" s="2"/>
      <c r="N290" s="2"/>
      <c r="O290" s="2"/>
      <c r="P290" s="2"/>
    </row>
    <row r="291" spans="2:16" s="1" customFormat="1" x14ac:dyDescent="0.3">
      <c r="B291"/>
      <c r="D291"/>
      <c r="H291" s="2"/>
      <c r="I291" s="2"/>
      <c r="J291" s="2"/>
      <c r="K291" s="2"/>
      <c r="L291" s="2"/>
      <c r="M291" s="2"/>
      <c r="N291" s="2"/>
      <c r="O291" s="2"/>
      <c r="P291" s="2"/>
    </row>
    <row r="292" spans="2:16" s="1" customFormat="1" x14ac:dyDescent="0.3">
      <c r="B292"/>
      <c r="D292"/>
      <c r="H292" s="2"/>
      <c r="I292" s="2"/>
      <c r="J292" s="2"/>
      <c r="K292" s="2"/>
      <c r="L292" s="2"/>
      <c r="M292" s="2"/>
      <c r="N292" s="2"/>
      <c r="O292" s="2"/>
      <c r="P292" s="2"/>
    </row>
    <row r="293" spans="2:16" s="1" customFormat="1" x14ac:dyDescent="0.3">
      <c r="B293"/>
      <c r="D293"/>
      <c r="H293" s="2"/>
      <c r="I293" s="2"/>
      <c r="J293" s="2"/>
      <c r="K293" s="2"/>
      <c r="L293" s="2"/>
      <c r="M293" s="2"/>
      <c r="N293" s="2"/>
      <c r="O293" s="2"/>
      <c r="P293" s="2"/>
    </row>
    <row r="294" spans="2:16" s="1" customFormat="1" x14ac:dyDescent="0.3">
      <c r="B294"/>
      <c r="D294"/>
      <c r="H294" s="2"/>
      <c r="I294" s="2"/>
      <c r="J294" s="2"/>
      <c r="K294" s="2"/>
      <c r="L294" s="2"/>
      <c r="M294" s="2"/>
      <c r="N294" s="2"/>
      <c r="O294" s="2"/>
      <c r="P294" s="2"/>
    </row>
    <row r="295" spans="2:16" s="1" customFormat="1" x14ac:dyDescent="0.3">
      <c r="B295"/>
      <c r="D295"/>
      <c r="H295" s="2"/>
      <c r="I295" s="2"/>
      <c r="J295" s="2"/>
      <c r="K295" s="2"/>
      <c r="L295" s="2"/>
      <c r="M295" s="2"/>
      <c r="N295" s="2"/>
      <c r="O295" s="2"/>
      <c r="P295" s="2"/>
    </row>
    <row r="296" spans="2:16" s="1" customFormat="1" x14ac:dyDescent="0.3">
      <c r="B296"/>
      <c r="D296"/>
      <c r="H296" s="2"/>
      <c r="I296" s="2"/>
      <c r="J296" s="2"/>
      <c r="K296" s="2"/>
      <c r="L296" s="2"/>
      <c r="M296" s="2"/>
      <c r="N296" s="2"/>
      <c r="O296" s="2"/>
      <c r="P296" s="2"/>
    </row>
    <row r="297" spans="2:16" s="1" customFormat="1" x14ac:dyDescent="0.3">
      <c r="B297"/>
      <c r="D297"/>
      <c r="H297" s="2"/>
      <c r="I297" s="2"/>
      <c r="J297" s="2"/>
      <c r="K297" s="2"/>
      <c r="L297" s="2"/>
      <c r="M297" s="2"/>
      <c r="N297" s="2"/>
      <c r="O297" s="2"/>
      <c r="P297" s="2"/>
    </row>
    <row r="298" spans="2:16" s="1" customFormat="1" x14ac:dyDescent="0.3">
      <c r="B298"/>
      <c r="D298"/>
      <c r="H298" s="2"/>
      <c r="I298" s="2"/>
      <c r="J298" s="2"/>
      <c r="K298" s="2"/>
      <c r="L298" s="2"/>
      <c r="M298" s="2"/>
      <c r="N298" s="2"/>
      <c r="O298" s="2"/>
      <c r="P298" s="2"/>
    </row>
    <row r="299" spans="2:16" s="1" customFormat="1" x14ac:dyDescent="0.3">
      <c r="B299"/>
      <c r="D299"/>
      <c r="H299" s="2"/>
      <c r="I299" s="2"/>
      <c r="J299" s="2"/>
      <c r="K299" s="2"/>
      <c r="L299" s="2"/>
      <c r="M299" s="2"/>
      <c r="N299" s="2"/>
      <c r="O299" s="2"/>
      <c r="P299" s="2"/>
    </row>
    <row r="300" spans="2:16" s="1" customFormat="1" x14ac:dyDescent="0.3">
      <c r="B300"/>
      <c r="D300"/>
      <c r="H300" s="2"/>
      <c r="I300" s="2"/>
      <c r="J300" s="2"/>
      <c r="K300" s="2"/>
      <c r="L300" s="2"/>
      <c r="M300" s="2"/>
      <c r="N300" s="2"/>
      <c r="O300" s="2"/>
      <c r="P300" s="2"/>
    </row>
    <row r="301" spans="2:16" s="1" customFormat="1" x14ac:dyDescent="0.3">
      <c r="B301"/>
      <c r="D301"/>
      <c r="H301" s="2"/>
      <c r="I301" s="2"/>
      <c r="J301" s="2"/>
      <c r="K301" s="2"/>
      <c r="L301" s="2"/>
      <c r="M301" s="2"/>
      <c r="N301" s="2"/>
      <c r="O301" s="2"/>
      <c r="P301" s="2"/>
    </row>
    <row r="302" spans="2:16" s="1" customFormat="1" x14ac:dyDescent="0.3">
      <c r="B302"/>
      <c r="D302"/>
      <c r="H302" s="2"/>
      <c r="I302" s="2"/>
      <c r="J302" s="2"/>
      <c r="K302" s="2"/>
      <c r="L302" s="2"/>
      <c r="M302" s="2"/>
      <c r="N302" s="2"/>
      <c r="O302" s="2"/>
      <c r="P302" s="2"/>
    </row>
    <row r="303" spans="2:16" s="1" customFormat="1" x14ac:dyDescent="0.3">
      <c r="B303"/>
      <c r="D303"/>
      <c r="H303" s="2"/>
      <c r="I303" s="2"/>
      <c r="J303" s="2"/>
      <c r="K303" s="2"/>
      <c r="L303" s="2"/>
      <c r="M303" s="2"/>
      <c r="N303" s="2"/>
      <c r="O303" s="2"/>
      <c r="P303" s="2"/>
    </row>
    <row r="304" spans="2:16" s="1" customFormat="1" x14ac:dyDescent="0.3">
      <c r="B304"/>
      <c r="D304"/>
      <c r="H304" s="2"/>
      <c r="I304" s="2"/>
      <c r="J304" s="2"/>
      <c r="K304" s="2"/>
      <c r="L304" s="2"/>
      <c r="M304" s="2"/>
      <c r="N304" s="2"/>
      <c r="O304" s="2"/>
      <c r="P304" s="2"/>
    </row>
    <row r="305" spans="2:16" s="1" customFormat="1" x14ac:dyDescent="0.3">
      <c r="B305"/>
      <c r="D305"/>
      <c r="H305" s="2"/>
      <c r="I305" s="2"/>
      <c r="J305" s="2"/>
      <c r="K305" s="2"/>
      <c r="L305" s="2"/>
      <c r="M305" s="2"/>
      <c r="N305" s="2"/>
      <c r="O305" s="2"/>
      <c r="P305" s="2"/>
    </row>
    <row r="306" spans="2:16" s="1" customFormat="1" x14ac:dyDescent="0.3">
      <c r="B306"/>
      <c r="D306"/>
      <c r="H306" s="2"/>
      <c r="I306" s="2"/>
      <c r="J306" s="2"/>
      <c r="K306" s="2"/>
      <c r="L306" s="2"/>
      <c r="M306" s="2"/>
      <c r="N306" s="2"/>
      <c r="O306" s="2"/>
      <c r="P306" s="2"/>
    </row>
    <row r="307" spans="2:16" s="1" customFormat="1" x14ac:dyDescent="0.3">
      <c r="B307"/>
      <c r="D307"/>
      <c r="H307" s="2"/>
      <c r="I307" s="2"/>
      <c r="J307" s="2"/>
      <c r="K307" s="2"/>
      <c r="L307" s="2"/>
      <c r="M307" s="2"/>
      <c r="N307" s="2"/>
      <c r="O307" s="2"/>
      <c r="P307" s="2"/>
    </row>
    <row r="308" spans="2:16" s="1" customFormat="1" x14ac:dyDescent="0.3">
      <c r="B308"/>
      <c r="D308"/>
      <c r="H308" s="2"/>
      <c r="I308" s="2"/>
      <c r="J308" s="2"/>
      <c r="K308" s="2"/>
      <c r="L308" s="2"/>
      <c r="M308" s="2"/>
      <c r="N308" s="2"/>
      <c r="O308" s="2"/>
      <c r="P308" s="2"/>
    </row>
    <row r="309" spans="2:16" s="1" customFormat="1" x14ac:dyDescent="0.3">
      <c r="B309"/>
      <c r="D309"/>
      <c r="H309" s="2"/>
      <c r="I309" s="2"/>
      <c r="J309" s="2"/>
      <c r="K309" s="2"/>
      <c r="L309" s="2"/>
      <c r="M309" s="2"/>
      <c r="N309" s="2"/>
      <c r="O309" s="2"/>
      <c r="P309" s="2"/>
    </row>
    <row r="310" spans="2:16" s="1" customFormat="1" x14ac:dyDescent="0.3">
      <c r="B310"/>
      <c r="D310"/>
      <c r="H310" s="2"/>
      <c r="I310" s="2"/>
      <c r="J310" s="2"/>
      <c r="K310" s="2"/>
      <c r="L310" s="2"/>
      <c r="M310" s="2"/>
      <c r="N310" s="2"/>
      <c r="O310" s="2"/>
      <c r="P310" s="2"/>
    </row>
    <row r="311" spans="2:16" s="1" customFormat="1" x14ac:dyDescent="0.3">
      <c r="B311"/>
      <c r="D311"/>
      <c r="H311" s="2"/>
      <c r="I311" s="2"/>
      <c r="J311" s="2"/>
      <c r="K311" s="2"/>
      <c r="L311" s="2"/>
      <c r="M311" s="2"/>
      <c r="N311" s="2"/>
      <c r="O311" s="2"/>
      <c r="P311" s="2"/>
    </row>
    <row r="312" spans="2:16" s="1" customFormat="1" x14ac:dyDescent="0.3">
      <c r="B312"/>
      <c r="D312"/>
      <c r="H312" s="2"/>
      <c r="I312" s="2"/>
      <c r="J312" s="2"/>
      <c r="K312" s="2"/>
      <c r="L312" s="2"/>
      <c r="M312" s="2"/>
      <c r="N312" s="2"/>
      <c r="O312" s="2"/>
      <c r="P312" s="2"/>
    </row>
    <row r="313" spans="2:16" s="1" customFormat="1" x14ac:dyDescent="0.3">
      <c r="B313"/>
      <c r="D313"/>
      <c r="H313" s="2"/>
      <c r="I313" s="2"/>
      <c r="J313" s="2"/>
      <c r="K313" s="2"/>
      <c r="L313" s="2"/>
      <c r="M313" s="2"/>
      <c r="N313" s="2"/>
      <c r="O313" s="2"/>
      <c r="P313" s="2"/>
    </row>
    <row r="314" spans="2:16" s="1" customFormat="1" x14ac:dyDescent="0.3">
      <c r="B314"/>
      <c r="D314"/>
      <c r="H314" s="2"/>
      <c r="I314" s="2"/>
      <c r="J314" s="2"/>
      <c r="K314" s="2"/>
      <c r="L314" s="2"/>
      <c r="M314" s="2"/>
      <c r="N314" s="2"/>
      <c r="O314" s="2"/>
      <c r="P314" s="2"/>
    </row>
    <row r="315" spans="2:16" s="1" customFormat="1" x14ac:dyDescent="0.3">
      <c r="B315"/>
      <c r="D315"/>
      <c r="H315" s="2"/>
      <c r="I315" s="2"/>
      <c r="J315" s="2"/>
      <c r="K315" s="2"/>
      <c r="L315" s="2"/>
      <c r="M315" s="2"/>
      <c r="N315" s="2"/>
      <c r="O315" s="2"/>
      <c r="P315" s="2"/>
    </row>
    <row r="316" spans="2:16" s="1" customFormat="1" x14ac:dyDescent="0.3">
      <c r="B316"/>
      <c r="D316"/>
      <c r="H316" s="2"/>
      <c r="I316" s="2"/>
      <c r="J316" s="2"/>
      <c r="K316" s="2"/>
      <c r="L316" s="2"/>
      <c r="M316" s="2"/>
      <c r="N316" s="2"/>
      <c r="O316" s="2"/>
      <c r="P316" s="2"/>
    </row>
    <row r="317" spans="2:16" s="1" customFormat="1" x14ac:dyDescent="0.3">
      <c r="B317"/>
      <c r="D317"/>
      <c r="H317" s="2"/>
      <c r="I317" s="2"/>
      <c r="J317" s="2"/>
      <c r="K317" s="2"/>
      <c r="L317" s="2"/>
      <c r="M317" s="2"/>
      <c r="N317" s="2"/>
      <c r="O317" s="2"/>
      <c r="P317" s="2"/>
    </row>
    <row r="318" spans="2:16" s="1" customFormat="1" x14ac:dyDescent="0.3">
      <c r="B318"/>
      <c r="D318"/>
      <c r="H318" s="2"/>
      <c r="I318" s="2"/>
      <c r="J318" s="2"/>
      <c r="K318" s="2"/>
      <c r="L318" s="2"/>
      <c r="M318" s="2"/>
      <c r="N318" s="2"/>
      <c r="O318" s="2"/>
      <c r="P318" s="2"/>
    </row>
    <row r="319" spans="2:16" s="1" customFormat="1" x14ac:dyDescent="0.3">
      <c r="B319"/>
      <c r="D319"/>
      <c r="H319" s="2"/>
      <c r="I319" s="2"/>
      <c r="J319" s="2"/>
      <c r="K319" s="2"/>
      <c r="L319" s="2"/>
      <c r="M319" s="2"/>
      <c r="N319" s="2"/>
      <c r="O319" s="2"/>
      <c r="P319" s="2"/>
    </row>
    <row r="320" spans="2:16" s="1" customFormat="1" x14ac:dyDescent="0.3">
      <c r="B320"/>
      <c r="D320"/>
      <c r="H320" s="2"/>
      <c r="I320" s="2"/>
      <c r="J320" s="2"/>
      <c r="K320" s="2"/>
      <c r="L320" s="2"/>
      <c r="M320" s="2"/>
      <c r="N320" s="2"/>
      <c r="O320" s="2"/>
      <c r="P320" s="2"/>
    </row>
    <row r="321" spans="2:16" s="1" customFormat="1" x14ac:dyDescent="0.3">
      <c r="B321"/>
      <c r="D321"/>
      <c r="H321" s="2"/>
      <c r="I321" s="2"/>
      <c r="J321" s="2"/>
      <c r="K321" s="2"/>
      <c r="L321" s="2"/>
      <c r="M321" s="2"/>
      <c r="N321" s="2"/>
      <c r="O321" s="2"/>
      <c r="P321" s="2"/>
    </row>
    <row r="322" spans="2:16" s="1" customFormat="1" x14ac:dyDescent="0.3">
      <c r="B322"/>
      <c r="D322"/>
      <c r="H322" s="2"/>
      <c r="I322" s="2"/>
      <c r="J322" s="2"/>
      <c r="K322" s="2"/>
      <c r="L322" s="2"/>
      <c r="M322" s="2"/>
      <c r="N322" s="2"/>
      <c r="O322" s="2"/>
      <c r="P322" s="2"/>
    </row>
    <row r="323" spans="2:16" s="1" customFormat="1" x14ac:dyDescent="0.3">
      <c r="B323"/>
      <c r="D323"/>
      <c r="H323" s="2"/>
      <c r="I323" s="2"/>
      <c r="J323" s="2"/>
      <c r="K323" s="2"/>
      <c r="L323" s="2"/>
      <c r="M323" s="2"/>
      <c r="N323" s="2"/>
      <c r="O323" s="2"/>
      <c r="P323" s="2"/>
    </row>
    <row r="324" spans="2:16" s="1" customFormat="1" x14ac:dyDescent="0.3">
      <c r="B324"/>
      <c r="D324"/>
      <c r="H324" s="2"/>
      <c r="I324" s="2"/>
      <c r="J324" s="2"/>
      <c r="K324" s="2"/>
      <c r="L324" s="2"/>
      <c r="M324" s="2"/>
      <c r="N324" s="2"/>
      <c r="O324" s="2"/>
      <c r="P324" s="2"/>
    </row>
    <row r="325" spans="2:16" s="1" customFormat="1" x14ac:dyDescent="0.3">
      <c r="B325"/>
      <c r="D325"/>
      <c r="H325" s="2"/>
      <c r="I325" s="2"/>
      <c r="J325" s="2"/>
      <c r="K325" s="2"/>
      <c r="L325" s="2"/>
      <c r="M325" s="2"/>
      <c r="N325" s="2"/>
      <c r="O325" s="2"/>
      <c r="P325" s="2"/>
    </row>
    <row r="326" spans="2:16" s="1" customFormat="1" x14ac:dyDescent="0.3">
      <c r="B326"/>
      <c r="D326"/>
      <c r="H326" s="2"/>
      <c r="I326" s="2"/>
      <c r="J326" s="2"/>
      <c r="K326" s="2"/>
      <c r="L326" s="2"/>
      <c r="M326" s="2"/>
      <c r="N326" s="2"/>
      <c r="O326" s="2"/>
      <c r="P326" s="2"/>
    </row>
    <row r="327" spans="2:16" s="1" customFormat="1" x14ac:dyDescent="0.3">
      <c r="B327"/>
      <c r="D327"/>
      <c r="H327" s="2"/>
      <c r="I327" s="2"/>
      <c r="J327" s="2"/>
      <c r="K327" s="2"/>
      <c r="L327" s="2"/>
      <c r="M327" s="2"/>
      <c r="N327" s="2"/>
      <c r="O327" s="2"/>
      <c r="P327" s="2"/>
    </row>
    <row r="328" spans="2:16" s="1" customFormat="1" x14ac:dyDescent="0.3">
      <c r="B328"/>
      <c r="D328"/>
      <c r="H328" s="2"/>
      <c r="I328" s="2"/>
      <c r="J328" s="2"/>
      <c r="K328" s="2"/>
      <c r="L328" s="2"/>
      <c r="M328" s="2"/>
      <c r="N328" s="2"/>
      <c r="O328" s="2"/>
      <c r="P328" s="2"/>
    </row>
    <row r="329" spans="2:16" s="1" customFormat="1" x14ac:dyDescent="0.3">
      <c r="B329"/>
      <c r="D329"/>
      <c r="H329" s="2"/>
      <c r="I329" s="2"/>
      <c r="J329" s="2"/>
      <c r="K329" s="2"/>
      <c r="L329" s="2"/>
      <c r="M329" s="2"/>
      <c r="N329" s="2"/>
      <c r="O329" s="2"/>
      <c r="P329" s="2"/>
    </row>
    <row r="330" spans="2:16" s="1" customFormat="1" x14ac:dyDescent="0.3">
      <c r="B330"/>
      <c r="D330"/>
      <c r="H330" s="2"/>
      <c r="I330" s="2"/>
      <c r="J330" s="2"/>
      <c r="K330" s="2"/>
      <c r="L330" s="2"/>
      <c r="M330" s="2"/>
      <c r="N330" s="2"/>
      <c r="O330" s="2"/>
      <c r="P330" s="2"/>
    </row>
    <row r="331" spans="2:16" s="1" customFormat="1" x14ac:dyDescent="0.3">
      <c r="B331"/>
      <c r="D331"/>
      <c r="H331" s="2"/>
      <c r="I331" s="2"/>
      <c r="J331" s="2"/>
      <c r="K331" s="2"/>
      <c r="L331" s="2"/>
      <c r="M331" s="2"/>
      <c r="N331" s="2"/>
      <c r="O331" s="2"/>
      <c r="P331" s="2"/>
    </row>
    <row r="332" spans="2:16" s="1" customFormat="1" x14ac:dyDescent="0.3">
      <c r="B332"/>
      <c r="D332"/>
      <c r="H332" s="2"/>
      <c r="I332" s="2"/>
      <c r="J332" s="2"/>
      <c r="K332" s="2"/>
      <c r="L332" s="2"/>
      <c r="M332" s="2"/>
      <c r="N332" s="2"/>
      <c r="O332" s="2"/>
      <c r="P332" s="2"/>
    </row>
    <row r="333" spans="2:16" s="1" customFormat="1" x14ac:dyDescent="0.3">
      <c r="B333"/>
      <c r="D333"/>
      <c r="H333" s="2"/>
      <c r="I333" s="2"/>
      <c r="J333" s="2"/>
      <c r="K333" s="2"/>
      <c r="L333" s="2"/>
      <c r="M333" s="2"/>
      <c r="N333" s="2"/>
      <c r="O333" s="2"/>
      <c r="P333" s="2"/>
    </row>
    <row r="334" spans="2:16" s="1" customFormat="1" x14ac:dyDescent="0.3">
      <c r="B334"/>
      <c r="D334"/>
      <c r="H334" s="2"/>
      <c r="I334" s="2"/>
      <c r="J334" s="2"/>
      <c r="K334" s="2"/>
      <c r="L334" s="2"/>
      <c r="M334" s="2"/>
      <c r="N334" s="2"/>
      <c r="O334" s="2"/>
      <c r="P334" s="2"/>
    </row>
    <row r="335" spans="2:16" s="1" customFormat="1" x14ac:dyDescent="0.3">
      <c r="B335"/>
      <c r="D335"/>
      <c r="H335" s="2"/>
      <c r="I335" s="2"/>
      <c r="J335" s="2"/>
      <c r="K335" s="2"/>
      <c r="L335" s="2"/>
      <c r="M335" s="2"/>
      <c r="N335" s="2"/>
      <c r="O335" s="2"/>
      <c r="P335" s="2"/>
    </row>
    <row r="336" spans="2:16" s="1" customFormat="1" x14ac:dyDescent="0.3">
      <c r="B336"/>
      <c r="D336"/>
      <c r="H336" s="2"/>
      <c r="I336" s="2"/>
      <c r="J336" s="2"/>
      <c r="K336" s="2"/>
      <c r="L336" s="2"/>
      <c r="M336" s="2"/>
      <c r="N336" s="2"/>
      <c r="O336" s="2"/>
      <c r="P336" s="2"/>
    </row>
    <row r="337" spans="2:16" s="1" customFormat="1" x14ac:dyDescent="0.3">
      <c r="B337"/>
      <c r="D337"/>
      <c r="H337" s="2"/>
      <c r="I337" s="2"/>
      <c r="J337" s="2"/>
      <c r="K337" s="2"/>
      <c r="L337" s="2"/>
      <c r="M337" s="2"/>
      <c r="N337" s="2"/>
      <c r="O337" s="2"/>
      <c r="P337" s="2"/>
    </row>
    <row r="338" spans="2:16" s="1" customFormat="1" x14ac:dyDescent="0.3">
      <c r="B338"/>
      <c r="D338"/>
      <c r="H338" s="2"/>
      <c r="I338" s="2"/>
      <c r="J338" s="2"/>
      <c r="K338" s="2"/>
      <c r="L338" s="2"/>
      <c r="M338" s="2"/>
      <c r="N338" s="2"/>
      <c r="O338" s="2"/>
      <c r="P338" s="2"/>
    </row>
    <row r="339" spans="2:16" s="1" customFormat="1" x14ac:dyDescent="0.3">
      <c r="B339"/>
      <c r="D339"/>
      <c r="H339" s="2"/>
      <c r="I339" s="2"/>
      <c r="J339" s="2"/>
      <c r="K339" s="2"/>
      <c r="L339" s="2"/>
      <c r="M339" s="2"/>
      <c r="N339" s="2"/>
      <c r="O339" s="2"/>
      <c r="P339" s="2"/>
    </row>
    <row r="340" spans="2:16" s="1" customFormat="1" x14ac:dyDescent="0.3">
      <c r="B340"/>
      <c r="D340"/>
      <c r="H340" s="2"/>
      <c r="I340" s="2"/>
      <c r="J340" s="2"/>
      <c r="K340" s="2"/>
      <c r="L340" s="2"/>
      <c r="M340" s="2"/>
      <c r="N340" s="2"/>
      <c r="O340" s="2"/>
      <c r="P340" s="2"/>
    </row>
    <row r="341" spans="2:16" s="1" customFormat="1" x14ac:dyDescent="0.3">
      <c r="B341"/>
      <c r="D341"/>
      <c r="H341" s="2"/>
      <c r="I341" s="2"/>
      <c r="J341" s="2"/>
      <c r="K341" s="2"/>
      <c r="L341" s="2"/>
      <c r="M341" s="2"/>
      <c r="N341" s="2"/>
      <c r="O341" s="2"/>
      <c r="P341" s="2"/>
    </row>
    <row r="342" spans="2:16" s="1" customFormat="1" x14ac:dyDescent="0.3">
      <c r="B342"/>
      <c r="D342"/>
      <c r="H342" s="2"/>
      <c r="I342" s="2"/>
      <c r="J342" s="2"/>
      <c r="K342" s="2"/>
      <c r="L342" s="2"/>
      <c r="M342" s="2"/>
      <c r="N342" s="2"/>
      <c r="O342" s="2"/>
      <c r="P342" s="2"/>
    </row>
    <row r="343" spans="2:16" s="1" customFormat="1" x14ac:dyDescent="0.3">
      <c r="B343"/>
      <c r="D343"/>
      <c r="H343" s="2"/>
      <c r="I343" s="2"/>
      <c r="J343" s="2"/>
      <c r="K343" s="2"/>
      <c r="L343" s="2"/>
      <c r="M343" s="2"/>
      <c r="N343" s="2"/>
      <c r="O343" s="2"/>
      <c r="P343" s="2"/>
    </row>
    <row r="344" spans="2:16" s="1" customFormat="1" x14ac:dyDescent="0.3">
      <c r="B344"/>
      <c r="D344"/>
      <c r="H344" s="2"/>
      <c r="I344" s="2"/>
      <c r="J344" s="2"/>
      <c r="K344" s="2"/>
      <c r="L344" s="2"/>
      <c r="M344" s="2"/>
      <c r="N344" s="2"/>
      <c r="O344" s="2"/>
      <c r="P344" s="2"/>
    </row>
    <row r="345" spans="2:16" s="1" customFormat="1" x14ac:dyDescent="0.3">
      <c r="B345"/>
      <c r="D345"/>
      <c r="H345" s="2"/>
      <c r="I345" s="2"/>
      <c r="J345" s="2"/>
      <c r="K345" s="2"/>
      <c r="L345" s="2"/>
      <c r="M345" s="2"/>
      <c r="N345" s="2"/>
      <c r="O345" s="2"/>
      <c r="P345" s="2"/>
    </row>
    <row r="346" spans="2:16" s="1" customFormat="1" x14ac:dyDescent="0.3">
      <c r="B346"/>
      <c r="D346"/>
      <c r="H346" s="2"/>
      <c r="I346" s="2"/>
      <c r="J346" s="2"/>
      <c r="K346" s="2"/>
      <c r="L346" s="2"/>
      <c r="M346" s="2"/>
      <c r="N346" s="2"/>
      <c r="O346" s="2"/>
      <c r="P346" s="2"/>
    </row>
    <row r="347" spans="2:16" s="1" customFormat="1" x14ac:dyDescent="0.3">
      <c r="B347"/>
      <c r="D347"/>
      <c r="H347" s="2"/>
      <c r="I347" s="2"/>
      <c r="J347" s="2"/>
      <c r="K347" s="2"/>
      <c r="L347" s="2"/>
      <c r="M347" s="2"/>
      <c r="N347" s="2"/>
      <c r="O347" s="2"/>
      <c r="P347" s="2"/>
    </row>
    <row r="348" spans="2:16" s="1" customFormat="1" x14ac:dyDescent="0.3">
      <c r="B348"/>
      <c r="D348"/>
      <c r="H348" s="2"/>
      <c r="I348" s="2"/>
      <c r="J348" s="2"/>
      <c r="K348" s="2"/>
      <c r="L348" s="2"/>
      <c r="M348" s="2"/>
      <c r="N348" s="2"/>
      <c r="O348" s="2"/>
      <c r="P348" s="2"/>
    </row>
    <row r="349" spans="2:16" s="1" customFormat="1" x14ac:dyDescent="0.3">
      <c r="B349"/>
      <c r="D349"/>
      <c r="H349" s="2"/>
      <c r="I349" s="2"/>
      <c r="J349" s="2"/>
      <c r="K349" s="2"/>
      <c r="L349" s="2"/>
      <c r="M349" s="2"/>
      <c r="N349" s="2"/>
      <c r="O349" s="2"/>
      <c r="P349" s="2"/>
    </row>
    <row r="350" spans="2:16" s="1" customFormat="1" x14ac:dyDescent="0.3">
      <c r="B350"/>
      <c r="D350"/>
      <c r="H350" s="2"/>
      <c r="I350" s="2"/>
      <c r="J350" s="2"/>
      <c r="K350" s="2"/>
      <c r="L350" s="2"/>
      <c r="M350" s="2"/>
      <c r="N350" s="2"/>
      <c r="O350" s="2"/>
      <c r="P350" s="2"/>
    </row>
    <row r="351" spans="2:16" s="1" customFormat="1" x14ac:dyDescent="0.3">
      <c r="B351"/>
      <c r="D351"/>
      <c r="H351" s="2"/>
      <c r="I351" s="2"/>
      <c r="J351" s="2"/>
      <c r="K351" s="2"/>
      <c r="L351" s="2"/>
      <c r="M351" s="2"/>
      <c r="N351" s="2"/>
      <c r="O351" s="2"/>
      <c r="P351" s="2"/>
    </row>
    <row r="352" spans="2:16" s="1" customFormat="1" x14ac:dyDescent="0.3">
      <c r="B352"/>
      <c r="D352"/>
      <c r="H352" s="2"/>
      <c r="I352" s="2"/>
      <c r="J352" s="2"/>
      <c r="K352" s="2"/>
      <c r="L352" s="2"/>
      <c r="M352" s="2"/>
      <c r="N352" s="2"/>
      <c r="O352" s="2"/>
      <c r="P352" s="2"/>
    </row>
    <row r="353" spans="2:16" s="1" customFormat="1" x14ac:dyDescent="0.3">
      <c r="B353"/>
      <c r="D353"/>
      <c r="H353" s="2"/>
      <c r="I353" s="2"/>
      <c r="J353" s="2"/>
      <c r="K353" s="2"/>
      <c r="L353" s="2"/>
      <c r="M353" s="2"/>
      <c r="N353" s="2"/>
      <c r="O353" s="2"/>
      <c r="P353" s="2"/>
    </row>
    <row r="354" spans="2:16" s="1" customFormat="1" x14ac:dyDescent="0.3">
      <c r="B354"/>
      <c r="D354"/>
      <c r="H354" s="2"/>
      <c r="I354" s="2"/>
      <c r="J354" s="2"/>
      <c r="K354" s="2"/>
      <c r="L354" s="2"/>
      <c r="M354" s="2"/>
      <c r="N354" s="2"/>
      <c r="O354" s="2"/>
      <c r="P354" s="2"/>
    </row>
    <row r="355" spans="2:16" s="1" customFormat="1" x14ac:dyDescent="0.3">
      <c r="B355"/>
      <c r="D355"/>
      <c r="H355" s="2"/>
      <c r="I355" s="2"/>
      <c r="J355" s="2"/>
      <c r="K355" s="2"/>
      <c r="L355" s="2"/>
      <c r="M355" s="2"/>
      <c r="N355" s="2"/>
      <c r="O355" s="2"/>
      <c r="P355" s="2"/>
    </row>
    <row r="356" spans="2:16" s="1" customFormat="1" x14ac:dyDescent="0.3">
      <c r="B356"/>
      <c r="D356"/>
      <c r="H356" s="2"/>
      <c r="I356" s="2"/>
      <c r="J356" s="2"/>
      <c r="K356" s="2"/>
      <c r="L356" s="2"/>
      <c r="M356" s="2"/>
      <c r="N356" s="2"/>
      <c r="O356" s="2"/>
      <c r="P356" s="2"/>
    </row>
    <row r="357" spans="2:16" s="1" customFormat="1" x14ac:dyDescent="0.3">
      <c r="B357"/>
      <c r="D357"/>
      <c r="H357" s="2"/>
      <c r="I357" s="2"/>
      <c r="J357" s="2"/>
      <c r="K357" s="2"/>
      <c r="L357" s="2"/>
      <c r="M357" s="2"/>
      <c r="N357" s="2"/>
      <c r="O357" s="2"/>
      <c r="P357" s="2"/>
    </row>
    <row r="358" spans="2:16" s="1" customFormat="1" x14ac:dyDescent="0.3">
      <c r="B358"/>
      <c r="D358"/>
      <c r="H358" s="2"/>
      <c r="I358" s="2"/>
      <c r="J358" s="2"/>
      <c r="K358" s="2"/>
      <c r="L358" s="2"/>
      <c r="M358" s="2"/>
      <c r="N358" s="2"/>
      <c r="O358" s="2"/>
      <c r="P358" s="2"/>
    </row>
    <row r="359" spans="2:16" s="1" customFormat="1" x14ac:dyDescent="0.3">
      <c r="B359"/>
      <c r="D359"/>
      <c r="H359" s="2"/>
      <c r="I359" s="2"/>
      <c r="J359" s="2"/>
      <c r="K359" s="2"/>
      <c r="L359" s="2"/>
      <c r="M359" s="2"/>
      <c r="N359" s="2"/>
      <c r="O359" s="2"/>
      <c r="P359" s="2"/>
    </row>
    <row r="360" spans="2:16" s="1" customFormat="1" x14ac:dyDescent="0.3">
      <c r="B360"/>
      <c r="D360"/>
      <c r="H360" s="2"/>
      <c r="I360" s="2"/>
      <c r="J360" s="2"/>
      <c r="K360" s="2"/>
      <c r="L360" s="2"/>
      <c r="M360" s="2"/>
      <c r="N360" s="2"/>
      <c r="O360" s="2"/>
      <c r="P360" s="2"/>
    </row>
    <row r="361" spans="2:16" s="1" customFormat="1" x14ac:dyDescent="0.3">
      <c r="B361"/>
      <c r="D361"/>
      <c r="H361" s="2"/>
      <c r="I361" s="2"/>
      <c r="J361" s="2"/>
      <c r="K361" s="2"/>
      <c r="L361" s="2"/>
      <c r="M361" s="2"/>
      <c r="N361" s="2"/>
      <c r="O361" s="2"/>
      <c r="P361" s="2"/>
    </row>
  </sheetData>
  <mergeCells count="15">
    <mergeCell ref="E104:G104"/>
    <mergeCell ref="J112:K112"/>
    <mergeCell ref="B1:P1"/>
    <mergeCell ref="B2:P2"/>
    <mergeCell ref="B3:P3"/>
    <mergeCell ref="B4:P4"/>
    <mergeCell ref="B5:P5"/>
    <mergeCell ref="B7:P7"/>
    <mergeCell ref="J111:K111"/>
    <mergeCell ref="B6:P6"/>
    <mergeCell ref="J104:L104"/>
    <mergeCell ref="E105:G105"/>
    <mergeCell ref="O104:Q104"/>
    <mergeCell ref="O105:Q105"/>
    <mergeCell ref="J105:L105"/>
  </mergeCells>
  <pageMargins left="0.23622047244094491" right="0.23622047244094491" top="0.74803149606299213" bottom="0.74803149606299213" header="0.31496062992125984" footer="0.31496062992125984"/>
  <pageSetup paperSize="5" scale="44" orientation="landscape" r:id="rId1"/>
  <rowBreaks count="3" manualBreakCount="3">
    <brk id="50" max="16" man="1"/>
    <brk id="113" max="16" man="1"/>
    <brk id="115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EJE. PORTAL FEBRERO</vt:lpstr>
      <vt:lpstr>'EJE. PORTAL FEBRERO'!Área_de_impresión</vt:lpstr>
      <vt:lpstr>'EJE. PORTAL FEBRERO'!Títulos_a_imprimir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Sorange Nuñez</dc:creator>
  <cp:lastModifiedBy>Guillermina Martínez</cp:lastModifiedBy>
  <cp:lastPrinted>2026-04-06T13:47:15Z</cp:lastPrinted>
  <dcterms:created xsi:type="dcterms:W3CDTF">2019-02-08T13:48:25Z</dcterms:created>
  <dcterms:modified xsi:type="dcterms:W3CDTF">2026-04-06T13:48:53Z</dcterms:modified>
</cp:coreProperties>
</file>